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2120" windowHeight="8580" activeTab="0"/>
  </bookViews>
  <sheets>
    <sheet name="A-100 System 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Internet</author>
    <author>D</author>
  </authors>
  <commentList>
    <comment ref="C111" authorId="0">
      <text>
        <r>
          <rPr>
            <sz val="8"/>
            <rFont val="Tahoma"/>
            <family val="0"/>
          </rPr>
          <t>Modulbreite/
module width</t>
        </r>
      </text>
    </comment>
    <comment ref="C138" authorId="0">
      <text>
        <r>
          <rPr>
            <sz val="8"/>
            <rFont val="Tahoma"/>
            <family val="0"/>
          </rPr>
          <t>nur bei Version mit Netzeingang vorne
only if version with mains inlet in front</t>
        </r>
      </text>
    </comment>
    <comment ref="C139" authorId="0">
      <text>
        <r>
          <rPr>
            <sz val="8"/>
            <rFont val="Tahoma"/>
            <family val="0"/>
          </rPr>
          <t>entfällt bei Version mit Netzeingang hinten
omitted for the version with mains inlet at the rear panel</t>
        </r>
      </text>
    </comment>
    <comment ref="B138" authorId="1">
      <text>
        <r>
          <rPr>
            <sz val="8"/>
            <rFont val="Tahoma"/>
            <family val="0"/>
          </rPr>
          <t>Version mit Netzeingang vorne
Version with mains inlet at the front side</t>
        </r>
      </text>
    </comment>
    <comment ref="B139" authorId="1">
      <text>
        <r>
          <rPr>
            <sz val="8"/>
            <rFont val="Tahoma"/>
            <family val="0"/>
          </rPr>
          <t>Version mit Netzeingang hinten
Version with mains inlet at the rear side</t>
        </r>
      </text>
    </comment>
    <comment ref="B100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103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98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99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A45" authorId="1">
      <text>
        <r>
          <rPr>
            <sz val="8"/>
            <rFont val="Tahoma"/>
            <family val="0"/>
          </rPr>
          <t>new name A-132 -&gt; A-132-1</t>
        </r>
      </text>
    </comment>
    <comment ref="A20" authorId="1">
      <text>
        <r>
          <rPr>
            <sz val="8"/>
            <rFont val="Tahoma"/>
            <family val="0"/>
          </rPr>
          <t>new name A-111 -&gt; A-111-1</t>
        </r>
      </text>
    </comment>
  </commentList>
</comments>
</file>

<file path=xl/sharedStrings.xml><?xml version="1.0" encoding="utf-8"?>
<sst xmlns="http://schemas.openxmlformats.org/spreadsheetml/2006/main" count="357" uniqueCount="328">
  <si>
    <t>Module</t>
  </si>
  <si>
    <t>Function</t>
  </si>
  <si>
    <t>Width</t>
  </si>
  <si>
    <t>Current</t>
  </si>
  <si>
    <t>Price</t>
  </si>
  <si>
    <t>Qty</t>
  </si>
  <si>
    <t>[HP]</t>
  </si>
  <si>
    <t>@12V [mA]</t>
  </si>
  <si>
    <t>@5V [mA]</t>
  </si>
  <si>
    <t>upper</t>
  </si>
  <si>
    <t>lower</t>
  </si>
  <si>
    <t>VCO</t>
  </si>
  <si>
    <t>H-VCO</t>
  </si>
  <si>
    <t>Ringmod.</t>
  </si>
  <si>
    <t>Divid</t>
  </si>
  <si>
    <t>WP</t>
  </si>
  <si>
    <t>DNG</t>
  </si>
  <si>
    <t>Noise</t>
  </si>
  <si>
    <t>ADSR</t>
  </si>
  <si>
    <t>5V Adapter</t>
  </si>
  <si>
    <t>Basic frame 3HU</t>
  </si>
  <si>
    <t>sum modules</t>
  </si>
  <si>
    <t>sum width [HP]</t>
  </si>
  <si>
    <t>sum current @12V [mA]</t>
  </si>
  <si>
    <t>sum current @5V [mA]</t>
  </si>
  <si>
    <t>Subharmonic Generator</t>
  </si>
  <si>
    <t>Ext.Input/Env.Follower</t>
  </si>
  <si>
    <t>Triple Resonance VCF</t>
  </si>
  <si>
    <t>Fixed Filter Bank</t>
  </si>
  <si>
    <t>Dual VCA</t>
  </si>
  <si>
    <t>VC Panning</t>
  </si>
  <si>
    <t>Morphing Controller</t>
  </si>
  <si>
    <t>Slew Limiter</t>
  </si>
  <si>
    <t>Clock Divider</t>
  </si>
  <si>
    <t>Clock Sequencer</t>
  </si>
  <si>
    <t>Analog/Trigger Sequencer</t>
  </si>
  <si>
    <t>Quad Sequential Switch</t>
  </si>
  <si>
    <t>VC ADSR</t>
  </si>
  <si>
    <t>VC Decay/Gate</t>
  </si>
  <si>
    <t>Distortion/Waveshape</t>
  </si>
  <si>
    <t>VC Mixer</t>
  </si>
  <si>
    <t>Dual Trigger Delay</t>
  </si>
  <si>
    <t xml:space="preserve">Multiple I  </t>
  </si>
  <si>
    <t>Multiple II</t>
  </si>
  <si>
    <t>Blind Panel 2HP</t>
  </si>
  <si>
    <t>Blind Panel 4HP</t>
  </si>
  <si>
    <t>Blind Panel 8HP</t>
  </si>
  <si>
    <t>Instructions:</t>
  </si>
  <si>
    <t>Attention:</t>
  </si>
  <si>
    <t>The following results are available:</t>
  </si>
  <si>
    <t>specifications. Only the present-day price list and A-100 information are valid for orders !</t>
  </si>
  <si>
    <t>sum modules:</t>
  </si>
  <si>
    <t>sum width:</t>
  </si>
  <si>
    <t>The total quantity of modules in the specified part (upper/lower) of the system</t>
  </si>
  <si>
    <t>This should read 84 for a complete frame. A value more than 84 means</t>
  </si>
  <si>
    <t>that there is not enough space for the modules specified. A value less than</t>
  </si>
  <si>
    <t>84 means that the frame still has some space. This space should be</t>
  </si>
  <si>
    <t>The total width (in HP) of all modules in the specified part (upper/lower).</t>
  </si>
  <si>
    <t>sum current @12V:</t>
  </si>
  <si>
    <t>The total current of all modules in the specified part (upper/lower) at +/-12V.</t>
  </si>
  <si>
    <t>sum current @5V:</t>
  </si>
  <si>
    <t xml:space="preserve">Same as above but for +5V. If the total current is 100mA or less the </t>
  </si>
  <si>
    <t xml:space="preserve">5V adapter (A100AD5) can be used. Otherwise the 5V power supply </t>
  </si>
  <si>
    <t>(A100NT5) is required. Pay attention that in case of a A100AD5 the</t>
  </si>
  <si>
    <t>current @5V has to be added to current @12V as in this case the</t>
  </si>
  <si>
    <t>12V power supply has to deliver the additional current!</t>
  </si>
  <si>
    <t>sum price:</t>
  </si>
  <si>
    <t>sum mounting fee:</t>
  </si>
  <si>
    <t>Remarks:</t>
  </si>
  <si>
    <t>Sampler/Wavetable Gen.</t>
  </si>
  <si>
    <t>If you find any mistake in this table please give us a short note.</t>
  </si>
  <si>
    <t>DOEPFER MUSIKELEKTRONIK GMBH</t>
  </si>
  <si>
    <t>24dB Low Pass (Moog type)</t>
  </si>
  <si>
    <t>12dB Multimode Filter</t>
  </si>
  <si>
    <t>24dB Low Pass (Oberheim type)</t>
  </si>
  <si>
    <t>Wasp Multimode Filter</t>
  </si>
  <si>
    <t>18dB Low Pass (TB303 type)</t>
  </si>
  <si>
    <t>Quad Res. Filter (Trautonium)</t>
  </si>
  <si>
    <t>The pink statements in this table are only preliminary. Please complete or correct these values as soon as</t>
  </si>
  <si>
    <t>the final values for width, current and price are available.</t>
  </si>
  <si>
    <t>Joy Stick</t>
  </si>
  <si>
    <t>48dB Low Pass</t>
  </si>
  <si>
    <t>Insert the desired quantity of modules in the last two columns. These are the two light-blue resp. light-green shaded</t>
  </si>
  <si>
    <t>[Euro]</t>
  </si>
  <si>
    <t>VC Mixer (with A144 order)</t>
  </si>
  <si>
    <t>Morphing Ctr. (with A135 order)</t>
  </si>
  <si>
    <t>Bus Access</t>
  </si>
  <si>
    <t>total price:</t>
  </si>
  <si>
    <t>Patchcord 30cm   1-9</t>
  </si>
  <si>
    <t>Patchcord 30cm   10-24</t>
  </si>
  <si>
    <t>Patchcord 30cm   25+</t>
  </si>
  <si>
    <t>Patchcord 50cm   1-9</t>
  </si>
  <si>
    <t>Patchcord 50cm   10-24</t>
  </si>
  <si>
    <t>Patchcord 50cm   25+</t>
  </si>
  <si>
    <t>Patchcord 80cm   1-9</t>
  </si>
  <si>
    <t>Patchcord 80cm   10-24</t>
  </si>
  <si>
    <t>Patchcord 80cm   25+</t>
  </si>
  <si>
    <t>Patchcord 120cm   1-9</t>
  </si>
  <si>
    <t>Patchcord 120cm   10-24</t>
  </si>
  <si>
    <t>Patchcord 120cm   25+</t>
  </si>
  <si>
    <t>Bedienungsanleitung (deutsch)</t>
  </si>
  <si>
    <t>User's Manual (Englisch)</t>
  </si>
  <si>
    <t>total current @12V [mA]</t>
  </si>
  <si>
    <t>total current @5V [mA]</t>
  </si>
  <si>
    <t>A-100 System Berechnung / A-100 System Calculation</t>
  </si>
  <si>
    <t>Diode Low Pass</t>
  </si>
  <si>
    <t>Multitype Morphing Filter</t>
  </si>
  <si>
    <r>
      <t>sum price</t>
    </r>
    <r>
      <rPr>
        <sz val="8"/>
        <color indexed="10"/>
        <rFont val="Arial"/>
        <family val="2"/>
      </rPr>
      <t xml:space="preserve"> [Euro]</t>
    </r>
  </si>
  <si>
    <r>
      <t>sum mounting fee</t>
    </r>
    <r>
      <rPr>
        <sz val="8"/>
        <color indexed="10"/>
        <rFont val="Arial"/>
        <family val="2"/>
      </rPr>
      <t xml:space="preserve"> [Euro]</t>
    </r>
  </si>
  <si>
    <r>
      <t>total price</t>
    </r>
    <r>
      <rPr>
        <sz val="8"/>
        <color indexed="10"/>
        <rFont val="Arial"/>
        <family val="2"/>
      </rPr>
      <t xml:space="preserve"> [Euro]</t>
    </r>
  </si>
  <si>
    <t>Voltage Controlled Signal Processor</t>
  </si>
  <si>
    <t>Enhanced Sequencer Controller</t>
  </si>
  <si>
    <t>Trautonium Manual/Ribbon Controller</t>
  </si>
  <si>
    <t>Service Manual (deutsch/German)</t>
  </si>
  <si>
    <t>The total price (in Euro) of all modules in the specified part (upper/lower).</t>
  </si>
  <si>
    <t>The total mounting fee (in Euro) of all modules in the specified part.</t>
  </si>
  <si>
    <t>The total price (modules+mounting fee) in Euro for the complete system.</t>
  </si>
  <si>
    <t>Cables, user's manual, service manual are not included and have to be ordered separately !</t>
  </si>
  <si>
    <t>24dB Low Pass (SSM Type)</t>
  </si>
  <si>
    <t>Voltage Controller Phaser (VCP)</t>
  </si>
  <si>
    <t>Voltage Controlled Frequency Shifter</t>
  </si>
  <si>
    <t>Vocoder Analysis+Synthesis</t>
  </si>
  <si>
    <t>Slew Limiter Controller</t>
  </si>
  <si>
    <t>5xAttenuator/Offset/Slew Limiter</t>
  </si>
  <si>
    <t>Vocoder Voiced/Unvoiced Det.</t>
  </si>
  <si>
    <t>VCA linear</t>
  </si>
  <si>
    <t>VCA exponential</t>
  </si>
  <si>
    <t>Mixer linear</t>
  </si>
  <si>
    <t>Mixer exponential</t>
  </si>
  <si>
    <t>Standard LFO</t>
  </si>
  <si>
    <t>Variable Waveform LFO</t>
  </si>
  <si>
    <t>Voltage Controlled LFO</t>
  </si>
  <si>
    <t>Dual Sample&amp;Hold</t>
  </si>
  <si>
    <t>Dual Voltage Controlled Switch</t>
  </si>
  <si>
    <t>Dual Quantizer</t>
  </si>
  <si>
    <t>Voltage Controlled Divider</t>
  </si>
  <si>
    <t>Dual Trigger Modifier/Inverter</t>
  </si>
  <si>
    <t>Dual Logic Module</t>
  </si>
  <si>
    <t>Voltage Controlled Slew Limiter</t>
  </si>
  <si>
    <t>Dual Voltage Inverter</t>
  </si>
  <si>
    <t>Control Voltage Source</t>
  </si>
  <si>
    <t>Theremin Control Voltage Source</t>
  </si>
  <si>
    <t>Light Controlled Voltage Source</t>
  </si>
  <si>
    <t>MIDI-to-CV/Gate/Clock Interface</t>
  </si>
  <si>
    <t>16x CV-to-MIDI Interface</t>
  </si>
  <si>
    <t>Dual VC Polarizer</t>
  </si>
  <si>
    <t>Maximum/Minimum Selector</t>
  </si>
  <si>
    <t>Additional price for each blue LED</t>
  </si>
  <si>
    <t>VC Wave Multiplier</t>
  </si>
  <si>
    <t>Analog Comparator</t>
  </si>
  <si>
    <t>Quantized/Stored Random Voltages</t>
  </si>
  <si>
    <t>Phase Locked Loop</t>
  </si>
  <si>
    <t>A-102</t>
  </si>
  <si>
    <t>A-103</t>
  </si>
  <si>
    <t>A-104</t>
  </si>
  <si>
    <t>A-105</t>
  </si>
  <si>
    <t>A-107</t>
  </si>
  <si>
    <t>A-108</t>
  </si>
  <si>
    <t>A-109</t>
  </si>
  <si>
    <t>A-110</t>
  </si>
  <si>
    <t>A-112</t>
  </si>
  <si>
    <t>A-113</t>
  </si>
  <si>
    <t>A-114</t>
  </si>
  <si>
    <t>A-115</t>
  </si>
  <si>
    <t>A-116</t>
  </si>
  <si>
    <t>A-117</t>
  </si>
  <si>
    <t>A-118</t>
  </si>
  <si>
    <t>A-119</t>
  </si>
  <si>
    <t>A-120</t>
  </si>
  <si>
    <t>A-121</t>
  </si>
  <si>
    <t>A-122</t>
  </si>
  <si>
    <t>A-123</t>
  </si>
  <si>
    <t>A-124</t>
  </si>
  <si>
    <t>A-125</t>
  </si>
  <si>
    <t>A-126</t>
  </si>
  <si>
    <t>A-127</t>
  </si>
  <si>
    <t>A-128</t>
  </si>
  <si>
    <t>A-129-1/2</t>
  </si>
  <si>
    <t>A-129-3</t>
  </si>
  <si>
    <t>A-129-4</t>
  </si>
  <si>
    <t>A-129-5</t>
  </si>
  <si>
    <t>A-130</t>
  </si>
  <si>
    <t>A-131</t>
  </si>
  <si>
    <t>A-133</t>
  </si>
  <si>
    <t>A-134</t>
  </si>
  <si>
    <t>A-135</t>
  </si>
  <si>
    <t>A-135 (/A-144)</t>
  </si>
  <si>
    <t>A-137</t>
  </si>
  <si>
    <t>A-138a</t>
  </si>
  <si>
    <t>A-138b</t>
  </si>
  <si>
    <t>A-139</t>
  </si>
  <si>
    <t>A-140</t>
  </si>
  <si>
    <t>A-141</t>
  </si>
  <si>
    <t>A-142</t>
  </si>
  <si>
    <t>A-144</t>
  </si>
  <si>
    <t>A-144 (/A-135)</t>
  </si>
  <si>
    <t>A-145</t>
  </si>
  <si>
    <t>A-146</t>
  </si>
  <si>
    <t>A-147</t>
  </si>
  <si>
    <t>A-148</t>
  </si>
  <si>
    <t>A-149-1</t>
  </si>
  <si>
    <t>A-150</t>
  </si>
  <si>
    <t>A-154</t>
  </si>
  <si>
    <t>A-155</t>
  </si>
  <si>
    <t>A-156</t>
  </si>
  <si>
    <t>A-160</t>
  </si>
  <si>
    <t>A-161</t>
  </si>
  <si>
    <t>A-162</t>
  </si>
  <si>
    <t>A-163</t>
  </si>
  <si>
    <t>A-165</t>
  </si>
  <si>
    <t>A-166</t>
  </si>
  <si>
    <t>A-167</t>
  </si>
  <si>
    <t>A-170</t>
  </si>
  <si>
    <t>A-171</t>
  </si>
  <si>
    <t>A-172</t>
  </si>
  <si>
    <t>A-174</t>
  </si>
  <si>
    <t>A-175</t>
  </si>
  <si>
    <t>A-176</t>
  </si>
  <si>
    <t>A-177</t>
  </si>
  <si>
    <t>A-178</t>
  </si>
  <si>
    <t>A-179</t>
  </si>
  <si>
    <t>A-180</t>
  </si>
  <si>
    <t>A-181</t>
  </si>
  <si>
    <t>A-185</t>
  </si>
  <si>
    <t>A-190</t>
  </si>
  <si>
    <t>A-191</t>
  </si>
  <si>
    <t>A-192</t>
  </si>
  <si>
    <t>A-196</t>
  </si>
  <si>
    <t>A-198</t>
  </si>
  <si>
    <t>A-199</t>
  </si>
  <si>
    <t>A-100B2</t>
  </si>
  <si>
    <t>A-100B4</t>
  </si>
  <si>
    <t>A-100B8</t>
  </si>
  <si>
    <t>A-100NT5</t>
  </si>
  <si>
    <t>A-100C30</t>
  </si>
  <si>
    <t>A-100C50</t>
  </si>
  <si>
    <t>A-100C80</t>
  </si>
  <si>
    <t>A-100C120</t>
  </si>
  <si>
    <t>A-100OPM (d)</t>
  </si>
  <si>
    <t>A-100OPM (e)</t>
  </si>
  <si>
    <t>A-100SM</t>
  </si>
  <si>
    <t>A-100G6</t>
  </si>
  <si>
    <t>A-100G3</t>
  </si>
  <si>
    <t>Pink text means that the final values for these modules (width, current, price) are not yet available.</t>
  </si>
  <si>
    <t>A-101-1</t>
  </si>
  <si>
    <t>A-101-2</t>
  </si>
  <si>
    <t>A-101-3</t>
  </si>
  <si>
    <t>Vactrol Steiner Filter</t>
  </si>
  <si>
    <t>Vactrol Lowpass Gate</t>
  </si>
  <si>
    <t>Vactrol Modular Phaser</t>
  </si>
  <si>
    <t>A-106-1</t>
  </si>
  <si>
    <t>A-136</t>
  </si>
  <si>
    <t>A-138c</t>
  </si>
  <si>
    <t>Polarizing Mixer</t>
  </si>
  <si>
    <t>A-143-1</t>
  </si>
  <si>
    <t>A-143-2</t>
  </si>
  <si>
    <t>A-143-3</t>
  </si>
  <si>
    <t>A-149-2</t>
  </si>
  <si>
    <t>Digital Random Voltages</t>
  </si>
  <si>
    <t>A-152</t>
  </si>
  <si>
    <t>Voltage Addressed T&amp;H/Switch</t>
  </si>
  <si>
    <t>A-197</t>
  </si>
  <si>
    <t>columns for upper (blue) and lower (green) part of a 6HU frame.</t>
  </si>
  <si>
    <r>
      <t>The values shown in the "sum width" cells become</t>
    </r>
    <r>
      <rPr>
        <b/>
        <sz val="8"/>
        <color indexed="10"/>
        <rFont val="Arial"/>
        <family val="2"/>
      </rPr>
      <t xml:space="preserve"> red</t>
    </r>
    <r>
      <rPr>
        <sz val="8"/>
        <rFont val="Arial"/>
        <family val="2"/>
      </rPr>
      <t xml:space="preserve"> if they are unequal to 84.</t>
    </r>
  </si>
  <si>
    <r>
      <t xml:space="preserve">The value shown in the "total current@5V" cell becomes </t>
    </r>
    <r>
      <rPr>
        <b/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if it is &gt; 100 mA.</t>
    </r>
  </si>
  <si>
    <t>Xtreme Filter (MS20 LP/HP)</t>
  </si>
  <si>
    <t>Quad AD-Generator</t>
  </si>
  <si>
    <t>Quad ADSR</t>
  </si>
  <si>
    <t>Quad LFO</t>
  </si>
  <si>
    <t>A-100C200</t>
  </si>
  <si>
    <t>Patchcord 2m   1-9</t>
  </si>
  <si>
    <t>Patchcord 2m   10-24</t>
  </si>
  <si>
    <t>Patchcord 2m   25+</t>
  </si>
  <si>
    <t>A-151V2</t>
  </si>
  <si>
    <t>Spring Reverb</t>
  </si>
  <si>
    <t>Basic frame 6HU Standard Version</t>
  </si>
  <si>
    <t>A-100P6/1</t>
  </si>
  <si>
    <t>A-100P6/2</t>
  </si>
  <si>
    <t>The sum of both values (upper and lower part) has to be less than 1200mA.</t>
  </si>
  <si>
    <r>
      <t xml:space="preserve">The value shown in the "total current@12V" cell becomes </t>
    </r>
    <r>
      <rPr>
        <b/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if it is &gt;1200 mA.</t>
    </r>
  </si>
  <si>
    <t>A-101-9</t>
  </si>
  <si>
    <t>Universal Vactrol Module</t>
  </si>
  <si>
    <t>?</t>
  </si>
  <si>
    <t>BBD Module (1024 stages)</t>
  </si>
  <si>
    <t>filled up with blind panels (A100B2/B4/B8/B42) or additional modules.</t>
  </si>
  <si>
    <t>A-100B42</t>
  </si>
  <si>
    <t>Blind Panel 42HP</t>
  </si>
  <si>
    <t>A-100AD5</t>
  </si>
  <si>
    <t>The 8HP width for the suitcase version 1 is required for the mains power inlet.</t>
  </si>
  <si>
    <t>24dB High Pass (running out)</t>
  </si>
  <si>
    <t>Add. Price Suitcase Version 1</t>
  </si>
  <si>
    <t>Add. Price Suitcase Version 2</t>
  </si>
  <si>
    <t>A-188-1A</t>
  </si>
  <si>
    <t>A-188-1B</t>
  </si>
  <si>
    <t>BBD Module (2048 stages)</t>
  </si>
  <si>
    <t>A-188-1C</t>
  </si>
  <si>
    <t>A-188-1D</t>
  </si>
  <si>
    <t xml:space="preserve">BBD Module (512 stages) </t>
  </si>
  <si>
    <r>
      <t>Headphone Amplifier</t>
    </r>
    <r>
      <rPr>
        <i/>
        <sz val="8"/>
        <color indexed="23"/>
        <rFont val="Arial"/>
        <family val="2"/>
      </rPr>
      <t xml:space="preserve"> (sold out)</t>
    </r>
  </si>
  <si>
    <t xml:space="preserve">BBD Module (4096 stages) </t>
  </si>
  <si>
    <t>BBD Module (without BBD chip)</t>
  </si>
  <si>
    <t>A-188-1?</t>
  </si>
  <si>
    <t>A-188-1X</t>
  </si>
  <si>
    <t xml:space="preserve">BBD Module (128 stages) </t>
  </si>
  <si>
    <t>A-188-1Y</t>
  </si>
  <si>
    <t xml:space="preserve">BBD Module (256 stages) </t>
  </si>
  <si>
    <r>
      <t xml:space="preserve">(Stand vom 01.01.2007 / as of January 01, 2007)
</t>
    </r>
    <r>
      <rPr>
        <i/>
        <sz val="10"/>
        <color indexed="10"/>
        <rFont val="Arial"/>
        <family val="2"/>
      </rPr>
      <t xml:space="preserve">Alle Preise in Euro (€) / Attention: all prices in Euro (€) </t>
    </r>
  </si>
  <si>
    <t>Depth</t>
  </si>
  <si>
    <t>[mm]</t>
  </si>
  <si>
    <t>A-111-2</t>
  </si>
  <si>
    <t>Dynamic VCO</t>
  </si>
  <si>
    <t>A-132-2</t>
  </si>
  <si>
    <t>Quad VCA</t>
  </si>
  <si>
    <r>
      <t xml:space="preserve">External Foot Controller </t>
    </r>
    <r>
      <rPr>
        <i/>
        <sz val="8"/>
        <color indexed="23"/>
        <rFont val="Arial"/>
        <family val="2"/>
      </rPr>
      <t xml:space="preserve"> (sold out)</t>
    </r>
  </si>
  <si>
    <t>A-188-2</t>
  </si>
  <si>
    <t>A-188-2 Tapped BBD Module</t>
  </si>
  <si>
    <r>
      <t>16xMCV16/Shepard</t>
    </r>
    <r>
      <rPr>
        <i/>
        <sz val="8"/>
        <color indexed="23"/>
        <rFont val="Arial"/>
        <family val="2"/>
      </rPr>
      <t xml:space="preserve"> (sold out)</t>
    </r>
  </si>
  <si>
    <r>
      <t>Analog Meter</t>
    </r>
    <r>
      <rPr>
        <i/>
        <sz val="8"/>
        <color indexed="23"/>
        <rFont val="Arial"/>
        <family val="2"/>
      </rPr>
      <t xml:space="preserve"> (sold out)</t>
    </r>
  </si>
  <si>
    <r>
      <t>5V Power Supply</t>
    </r>
    <r>
      <rPr>
        <i/>
        <sz val="8"/>
        <color indexed="23"/>
        <rFont val="Arial"/>
        <family val="2"/>
      </rPr>
      <t xml:space="preserve"> (sold out)</t>
    </r>
  </si>
  <si>
    <t>The conversion rate between Euro and US$ is about 1 Euro = 1.30 US$ (as of December 2006)</t>
  </si>
  <si>
    <r>
      <t xml:space="preserve">This Excel sheet is intended only for A-100 system planning </t>
    </r>
    <r>
      <rPr>
        <b/>
        <u val="single"/>
        <sz val="8"/>
        <color indexed="10"/>
        <rFont val="Arial"/>
        <family val="2"/>
      </rPr>
      <t>without obligation for prices and technical</t>
    </r>
  </si>
  <si>
    <t>A-132(-1)</t>
  </si>
  <si>
    <t>A-111(-1)</t>
  </si>
  <si>
    <t>A-143-9</t>
  </si>
  <si>
    <t>VC Quadrature LFO/VCO</t>
  </si>
  <si>
    <t>A-138x</t>
  </si>
  <si>
    <t>Mixer Expander</t>
  </si>
  <si>
    <r>
      <t>A-100LED</t>
    </r>
    <r>
      <rPr>
        <b/>
        <sz val="8"/>
        <color indexed="12"/>
        <rFont val="Arial"/>
        <family val="2"/>
      </rPr>
      <t xml:space="preserve"> blue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</si>
</sst>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;[Red][&lt;&gt;84]General;General"/>
  </numFmts>
  <fonts count="23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  <font>
      <i/>
      <sz val="8"/>
      <color indexed="8"/>
      <name val="Arial"/>
      <family val="2"/>
    </font>
    <font>
      <i/>
      <sz val="10"/>
      <name val="Arial"/>
      <family val="2"/>
    </font>
    <font>
      <i/>
      <strike/>
      <sz val="8"/>
      <color indexed="23"/>
      <name val="Arial"/>
      <family val="2"/>
    </font>
    <font>
      <i/>
      <sz val="8"/>
      <color indexed="23"/>
      <name val="Arial"/>
      <family val="2"/>
    </font>
    <font>
      <i/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8"/>
      <color indexed="55"/>
      <name val="Arial"/>
      <family val="2"/>
    </font>
    <font>
      <i/>
      <strike/>
      <sz val="8"/>
      <color indexed="55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i/>
      <sz val="10"/>
      <color indexed="14"/>
      <name val="Arial"/>
      <family val="2"/>
    </font>
    <font>
      <b/>
      <sz val="8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1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Font="1" applyFill="1" applyBorder="1" applyAlignment="1">
      <alignment horizontal="center" vertical="center"/>
    </xf>
    <xf numFmtId="4" fontId="1" fillId="2" borderId="8" xfId="0" applyFont="1" applyFill="1" applyBorder="1" applyAlignment="1">
      <alignment horizontal="center" vertical="center"/>
    </xf>
    <xf numFmtId="4" fontId="1" fillId="3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2" borderId="11" xfId="0" applyFont="1" applyFill="1" applyBorder="1" applyAlignment="1">
      <alignment horizontal="center" vertical="center"/>
    </xf>
    <xf numFmtId="4" fontId="1" fillId="3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Font="1" applyFill="1" applyBorder="1" applyAlignment="1">
      <alignment horizontal="left" vertical="center"/>
    </xf>
    <xf numFmtId="3" fontId="1" fillId="0" borderId="15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 horizontal="left" vertical="center"/>
    </xf>
    <xf numFmtId="3" fontId="1" fillId="0" borderId="16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Continuous" vertical="top"/>
    </xf>
    <xf numFmtId="0" fontId="1" fillId="4" borderId="27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5" fillId="7" borderId="0" xfId="0" applyFont="1" applyFill="1" applyAlignment="1">
      <alignment/>
    </xf>
    <xf numFmtId="0" fontId="1" fillId="7" borderId="0" xfId="0" applyFont="1" applyFill="1" applyAlignment="1">
      <alignment/>
    </xf>
    <xf numFmtId="2" fontId="1" fillId="0" borderId="4" xfId="0" applyNumberFormat="1" applyFont="1" applyBorder="1" applyAlignment="1">
      <alignment horizontal="right" vertical="center"/>
    </xf>
    <xf numFmtId="173" fontId="1" fillId="4" borderId="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2" fontId="1" fillId="0" borderId="30" xfId="0" applyNumberFormat="1" applyFont="1" applyBorder="1" applyAlignment="1">
      <alignment vertical="center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3" borderId="32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1" fillId="0" borderId="1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3" borderId="14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2" fontId="13" fillId="0" borderId="4" xfId="0" applyNumberFormat="1" applyFont="1" applyBorder="1" applyAlignment="1">
      <alignment vertical="center"/>
    </xf>
    <xf numFmtId="0" fontId="13" fillId="2" borderId="4" xfId="0" applyFont="1" applyFill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1" fontId="1" fillId="0" borderId="0" xfId="0" applyNumberFormat="1" applyFont="1" applyAlignment="1">
      <alignment/>
    </xf>
    <xf numFmtId="0" fontId="15" fillId="0" borderId="1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2" fontId="15" fillId="0" borderId="4" xfId="0" applyNumberFormat="1" applyFont="1" applyBorder="1" applyAlignment="1">
      <alignment vertical="center"/>
    </xf>
    <xf numFmtId="0" fontId="15" fillId="2" borderId="4" xfId="0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vertical="center"/>
      <protection locked="0"/>
    </xf>
    <xf numFmtId="172" fontId="13" fillId="0" borderId="0" xfId="0" applyNumberFormat="1" applyFont="1" applyFill="1" applyAlignment="1">
      <alignment/>
    </xf>
    <xf numFmtId="3" fontId="13" fillId="0" borderId="15" xfId="0" applyFont="1" applyFill="1" applyBorder="1" applyAlignment="1">
      <alignment horizontal="left" vertical="center"/>
    </xf>
    <xf numFmtId="3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2" fontId="16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/>
    </xf>
    <xf numFmtId="172" fontId="1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6" borderId="17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4" fontId="1" fillId="7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86"/>
  <sheetViews>
    <sheetView tabSelected="1" workbookViewId="0" topLeftCell="A1">
      <pane ySplit="6" topLeftCell="BM7" activePane="bottomLeft" state="frozen"/>
      <selection pane="topLeft" activeCell="A1" sqref="A1"/>
      <selection pane="bottomLeft" activeCell="H157" sqref="H157"/>
    </sheetView>
  </sheetViews>
  <sheetFormatPr defaultColWidth="11.421875" defaultRowHeight="12.75"/>
  <cols>
    <col min="1" max="1" width="12.28125" style="28" customWidth="1"/>
    <col min="2" max="2" width="25.7109375" style="28" customWidth="1"/>
    <col min="3" max="4" width="7.7109375" style="28" customWidth="1"/>
    <col min="5" max="9" width="8.7109375" style="28" customWidth="1"/>
    <col min="10" max="10" width="11.421875" style="28" customWidth="1"/>
    <col min="11" max="11" width="22.7109375" style="28" customWidth="1"/>
    <col min="12" max="16384" width="11.421875" style="28" customWidth="1"/>
  </cols>
  <sheetData>
    <row r="1" spans="1:16" s="20" customFormat="1" ht="15">
      <c r="A1" s="147" t="s">
        <v>71</v>
      </c>
      <c r="B1" s="147"/>
      <c r="C1" s="147"/>
      <c r="D1" s="147"/>
      <c r="E1" s="147"/>
      <c r="F1" s="147"/>
      <c r="G1" s="147"/>
      <c r="H1" s="147"/>
      <c r="I1" s="147"/>
      <c r="K1" s="119"/>
      <c r="L1" s="119"/>
      <c r="M1" s="119"/>
      <c r="N1" s="119"/>
      <c r="O1" s="119"/>
      <c r="P1" s="119"/>
    </row>
    <row r="2" spans="1:16" s="20" customFormat="1" ht="15">
      <c r="A2" s="148" t="s">
        <v>104</v>
      </c>
      <c r="B2" s="148"/>
      <c r="C2" s="148"/>
      <c r="D2" s="148"/>
      <c r="E2" s="148"/>
      <c r="F2" s="148"/>
      <c r="G2" s="148"/>
      <c r="H2" s="148"/>
      <c r="I2" s="148"/>
      <c r="K2" s="119"/>
      <c r="L2" s="119"/>
      <c r="M2" s="119"/>
      <c r="N2" s="119"/>
      <c r="O2" s="119"/>
      <c r="P2" s="119"/>
    </row>
    <row r="3" spans="1:16" s="20" customFormat="1" ht="31.5" customHeight="1">
      <c r="A3" s="149" t="s">
        <v>306</v>
      </c>
      <c r="B3" s="150"/>
      <c r="C3" s="150"/>
      <c r="D3" s="150"/>
      <c r="E3" s="150"/>
      <c r="F3" s="150"/>
      <c r="G3" s="150"/>
      <c r="H3" s="150"/>
      <c r="I3" s="150"/>
      <c r="K3" s="119"/>
      <c r="L3" s="119"/>
      <c r="M3" s="119"/>
      <c r="N3" s="119"/>
      <c r="O3" s="119"/>
      <c r="P3" s="119"/>
    </row>
    <row r="4" spans="1:16" s="20" customFormat="1" ht="15" customHeight="1" thickBot="1">
      <c r="A4" s="10"/>
      <c r="B4" s="8"/>
      <c r="C4" s="9"/>
      <c r="D4" s="9"/>
      <c r="E4" s="8"/>
      <c r="F4" s="8"/>
      <c r="G4" s="8"/>
      <c r="H4" s="21"/>
      <c r="I4" s="21"/>
      <c r="K4" s="119"/>
      <c r="L4" s="119"/>
      <c r="M4" s="119"/>
      <c r="N4" s="119"/>
      <c r="O4" s="119"/>
      <c r="P4" s="119"/>
    </row>
    <row r="5" spans="1:16" ht="12.75">
      <c r="A5" s="22" t="s">
        <v>0</v>
      </c>
      <c r="B5" s="23" t="s">
        <v>1</v>
      </c>
      <c r="C5" s="24" t="s">
        <v>2</v>
      </c>
      <c r="D5" s="24" t="s">
        <v>307</v>
      </c>
      <c r="E5" s="24" t="s">
        <v>3</v>
      </c>
      <c r="F5" s="24" t="s">
        <v>3</v>
      </c>
      <c r="G5" s="25" t="s">
        <v>4</v>
      </c>
      <c r="H5" s="26" t="s">
        <v>5</v>
      </c>
      <c r="I5" s="27" t="s">
        <v>5</v>
      </c>
      <c r="K5" s="120"/>
      <c r="L5" s="120"/>
      <c r="M5" s="120"/>
      <c r="N5" s="120"/>
      <c r="O5" s="120"/>
      <c r="P5" s="120"/>
    </row>
    <row r="6" spans="1:16" ht="13.5" thickBot="1">
      <c r="A6" s="29"/>
      <c r="B6" s="30"/>
      <c r="C6" s="30" t="s">
        <v>6</v>
      </c>
      <c r="D6" s="30" t="s">
        <v>308</v>
      </c>
      <c r="E6" s="31" t="s">
        <v>7</v>
      </c>
      <c r="F6" s="31" t="s">
        <v>8</v>
      </c>
      <c r="G6" s="30" t="s">
        <v>83</v>
      </c>
      <c r="H6" s="32" t="s">
        <v>9</v>
      </c>
      <c r="I6" s="33" t="s">
        <v>10</v>
      </c>
      <c r="K6" s="120"/>
      <c r="L6" s="120"/>
      <c r="M6" s="120"/>
      <c r="N6" s="120"/>
      <c r="O6" s="120"/>
      <c r="P6" s="120"/>
    </row>
    <row r="7" spans="1:16" ht="12.75">
      <c r="A7" s="34" t="s">
        <v>244</v>
      </c>
      <c r="B7" s="35" t="s">
        <v>247</v>
      </c>
      <c r="C7" s="15">
        <v>16</v>
      </c>
      <c r="D7" s="15"/>
      <c r="E7" s="15">
        <v>30</v>
      </c>
      <c r="F7" s="15">
        <v>0</v>
      </c>
      <c r="G7" s="16">
        <v>130</v>
      </c>
      <c r="H7" s="36"/>
      <c r="I7" s="37"/>
      <c r="K7" s="121"/>
      <c r="L7" s="122"/>
      <c r="M7" s="120"/>
      <c r="N7" s="120"/>
      <c r="O7" s="120"/>
      <c r="P7" s="120"/>
    </row>
    <row r="8" spans="1:16" ht="12.75">
      <c r="A8" s="34" t="s">
        <v>245</v>
      </c>
      <c r="B8" s="35" t="s">
        <v>248</v>
      </c>
      <c r="C8" s="15">
        <v>8</v>
      </c>
      <c r="D8" s="15"/>
      <c r="E8" s="15">
        <v>20</v>
      </c>
      <c r="F8" s="15">
        <v>0</v>
      </c>
      <c r="G8" s="16">
        <v>85</v>
      </c>
      <c r="H8" s="36"/>
      <c r="I8" s="37"/>
      <c r="K8" s="121"/>
      <c r="L8" s="122"/>
      <c r="M8" s="120"/>
      <c r="N8" s="120"/>
      <c r="O8" s="120"/>
      <c r="P8" s="120"/>
    </row>
    <row r="9" spans="1:16" ht="12.75">
      <c r="A9" s="34" t="s">
        <v>246</v>
      </c>
      <c r="B9" s="35" t="s">
        <v>249</v>
      </c>
      <c r="C9" s="15">
        <v>30</v>
      </c>
      <c r="D9" s="15"/>
      <c r="E9" s="15">
        <v>50</v>
      </c>
      <c r="F9" s="15">
        <v>0</v>
      </c>
      <c r="G9" s="16">
        <v>300</v>
      </c>
      <c r="H9" s="36"/>
      <c r="I9" s="37"/>
      <c r="K9" s="121"/>
      <c r="L9" s="122"/>
      <c r="M9" s="120"/>
      <c r="N9" s="120"/>
      <c r="O9" s="120"/>
      <c r="P9" s="120"/>
    </row>
    <row r="10" spans="1:16" s="13" customFormat="1" ht="12.75">
      <c r="A10" s="34" t="s">
        <v>280</v>
      </c>
      <c r="B10" s="35" t="s">
        <v>281</v>
      </c>
      <c r="C10" s="74">
        <v>8</v>
      </c>
      <c r="D10" s="74"/>
      <c r="E10" s="74" t="s">
        <v>282</v>
      </c>
      <c r="F10" s="74">
        <v>0</v>
      </c>
      <c r="G10" s="81">
        <v>75</v>
      </c>
      <c r="H10" s="36"/>
      <c r="I10" s="37"/>
      <c r="K10" s="121"/>
      <c r="L10" s="123"/>
      <c r="M10" s="124"/>
      <c r="N10" s="124"/>
      <c r="O10" s="124"/>
      <c r="P10" s="124"/>
    </row>
    <row r="11" spans="1:16" ht="12.75">
      <c r="A11" s="34" t="s">
        <v>152</v>
      </c>
      <c r="B11" s="35" t="s">
        <v>105</v>
      </c>
      <c r="C11" s="15">
        <v>8</v>
      </c>
      <c r="D11" s="15"/>
      <c r="E11" s="15">
        <v>30</v>
      </c>
      <c r="F11" s="15">
        <v>0</v>
      </c>
      <c r="G11" s="16">
        <v>80</v>
      </c>
      <c r="H11" s="36"/>
      <c r="I11" s="37"/>
      <c r="K11" s="121"/>
      <c r="L11" s="122"/>
      <c r="M11" s="120"/>
      <c r="N11" s="120"/>
      <c r="O11" s="120"/>
      <c r="P11" s="120"/>
    </row>
    <row r="12" spans="1:16" ht="12.75">
      <c r="A12" s="34" t="s">
        <v>153</v>
      </c>
      <c r="B12" s="35" t="s">
        <v>76</v>
      </c>
      <c r="C12" s="15">
        <v>8</v>
      </c>
      <c r="D12" s="15"/>
      <c r="E12" s="15">
        <v>30</v>
      </c>
      <c r="F12" s="15">
        <v>0</v>
      </c>
      <c r="G12" s="16">
        <v>80</v>
      </c>
      <c r="H12" s="36"/>
      <c r="I12" s="37"/>
      <c r="K12" s="121"/>
      <c r="L12" s="122"/>
      <c r="M12" s="120"/>
      <c r="N12" s="120"/>
      <c r="O12" s="120"/>
      <c r="P12" s="120"/>
    </row>
    <row r="13" spans="1:16" ht="12.75">
      <c r="A13" s="34" t="s">
        <v>154</v>
      </c>
      <c r="B13" s="35" t="s">
        <v>77</v>
      </c>
      <c r="C13" s="15">
        <v>20</v>
      </c>
      <c r="D13" s="15"/>
      <c r="E13" s="15">
        <v>30</v>
      </c>
      <c r="F13" s="15">
        <v>0</v>
      </c>
      <c r="G13" s="16">
        <v>130</v>
      </c>
      <c r="H13" s="36"/>
      <c r="I13" s="37"/>
      <c r="K13" s="121"/>
      <c r="L13" s="122"/>
      <c r="M13" s="120"/>
      <c r="N13" s="120"/>
      <c r="O13" s="120"/>
      <c r="P13" s="120"/>
    </row>
    <row r="14" spans="1:16" ht="12.75">
      <c r="A14" s="34" t="s">
        <v>155</v>
      </c>
      <c r="B14" s="35" t="s">
        <v>118</v>
      </c>
      <c r="C14" s="15">
        <v>8</v>
      </c>
      <c r="D14" s="15"/>
      <c r="E14" s="15">
        <v>30</v>
      </c>
      <c r="F14" s="15">
        <v>0</v>
      </c>
      <c r="G14" s="16">
        <v>100</v>
      </c>
      <c r="H14" s="36"/>
      <c r="I14" s="37"/>
      <c r="K14" s="121"/>
      <c r="L14" s="122"/>
      <c r="M14" s="120"/>
      <c r="N14" s="120"/>
      <c r="O14" s="120"/>
      <c r="P14" s="120"/>
    </row>
    <row r="15" spans="1:16" s="13" customFormat="1" ht="12.75">
      <c r="A15" s="34" t="s">
        <v>250</v>
      </c>
      <c r="B15" s="35" t="s">
        <v>265</v>
      </c>
      <c r="C15" s="15">
        <v>14</v>
      </c>
      <c r="D15" s="15"/>
      <c r="E15" s="74">
        <v>30</v>
      </c>
      <c r="F15" s="15">
        <v>0</v>
      </c>
      <c r="G15" s="16">
        <v>110</v>
      </c>
      <c r="H15" s="36"/>
      <c r="I15" s="37"/>
      <c r="K15" s="121"/>
      <c r="L15" s="122"/>
      <c r="M15" s="124"/>
      <c r="N15" s="124"/>
      <c r="O15" s="124"/>
      <c r="P15" s="124"/>
    </row>
    <row r="16" spans="1:16" ht="12.75">
      <c r="A16" s="34" t="s">
        <v>156</v>
      </c>
      <c r="B16" s="35" t="s">
        <v>106</v>
      </c>
      <c r="C16" s="74">
        <v>26</v>
      </c>
      <c r="D16" s="74"/>
      <c r="E16" s="74">
        <v>200</v>
      </c>
      <c r="F16" s="74">
        <v>0</v>
      </c>
      <c r="G16" s="81">
        <v>280</v>
      </c>
      <c r="H16" s="36"/>
      <c r="I16" s="37"/>
      <c r="K16" s="121"/>
      <c r="L16" s="122"/>
      <c r="M16" s="120"/>
      <c r="N16" s="120"/>
      <c r="O16" s="120"/>
      <c r="P16" s="120"/>
    </row>
    <row r="17" spans="1:16" ht="12.75">
      <c r="A17" s="34" t="s">
        <v>157</v>
      </c>
      <c r="B17" s="35" t="s">
        <v>81</v>
      </c>
      <c r="C17" s="74">
        <v>12</v>
      </c>
      <c r="D17" s="74"/>
      <c r="E17" s="74">
        <v>40</v>
      </c>
      <c r="F17" s="74">
        <v>0</v>
      </c>
      <c r="G17" s="16">
        <v>150</v>
      </c>
      <c r="H17" s="36"/>
      <c r="I17" s="37"/>
      <c r="K17" s="125"/>
      <c r="L17" s="126"/>
      <c r="M17" s="120"/>
      <c r="N17" s="120"/>
      <c r="O17" s="120"/>
      <c r="P17" s="120"/>
    </row>
    <row r="18" spans="1:16" ht="12.75">
      <c r="A18" s="34" t="s">
        <v>158</v>
      </c>
      <c r="B18" s="35" t="s">
        <v>110</v>
      </c>
      <c r="C18" s="74">
        <v>20</v>
      </c>
      <c r="D18" s="74"/>
      <c r="E18" s="74">
        <v>40</v>
      </c>
      <c r="F18" s="74">
        <v>0</v>
      </c>
      <c r="G18" s="16">
        <v>120</v>
      </c>
      <c r="H18" s="36"/>
      <c r="I18" s="37"/>
      <c r="K18" s="125"/>
      <c r="L18" s="126"/>
      <c r="M18" s="120"/>
      <c r="N18" s="120"/>
      <c r="O18" s="120"/>
      <c r="P18" s="120"/>
    </row>
    <row r="19" spans="1:16" ht="12.75">
      <c r="A19" s="34" t="s">
        <v>159</v>
      </c>
      <c r="B19" s="35" t="s">
        <v>11</v>
      </c>
      <c r="C19" s="15">
        <v>10</v>
      </c>
      <c r="D19" s="15"/>
      <c r="E19" s="15">
        <v>70</v>
      </c>
      <c r="F19" s="15">
        <v>0</v>
      </c>
      <c r="G19" s="16">
        <v>140</v>
      </c>
      <c r="H19" s="36"/>
      <c r="I19" s="37">
        <v>1</v>
      </c>
      <c r="K19" s="125"/>
      <c r="L19" s="126"/>
      <c r="M19" s="120"/>
      <c r="N19" s="120"/>
      <c r="O19" s="120"/>
      <c r="P19" s="120"/>
    </row>
    <row r="20" spans="1:16" ht="12.75">
      <c r="A20" s="38" t="s">
        <v>322</v>
      </c>
      <c r="B20" s="39" t="s">
        <v>12</v>
      </c>
      <c r="C20" s="3">
        <v>14</v>
      </c>
      <c r="D20" s="3"/>
      <c r="E20" s="3">
        <v>40</v>
      </c>
      <c r="F20" s="3">
        <v>0</v>
      </c>
      <c r="G20" s="16">
        <v>240</v>
      </c>
      <c r="H20" s="36"/>
      <c r="I20" s="37"/>
      <c r="K20" s="125"/>
      <c r="L20" s="126"/>
      <c r="M20" s="120"/>
      <c r="N20" s="120"/>
      <c r="O20" s="120"/>
      <c r="P20" s="120"/>
    </row>
    <row r="21" spans="1:16" ht="12.75">
      <c r="A21" s="104" t="s">
        <v>309</v>
      </c>
      <c r="B21" s="105" t="s">
        <v>310</v>
      </c>
      <c r="C21" s="106" t="s">
        <v>282</v>
      </c>
      <c r="D21" s="106" t="s">
        <v>282</v>
      </c>
      <c r="E21" s="106" t="s">
        <v>282</v>
      </c>
      <c r="F21" s="106" t="s">
        <v>282</v>
      </c>
      <c r="G21" s="107" t="s">
        <v>282</v>
      </c>
      <c r="H21" s="108"/>
      <c r="I21" s="109"/>
      <c r="K21" s="127"/>
      <c r="L21" s="128"/>
      <c r="M21" s="120"/>
      <c r="N21" s="120"/>
      <c r="O21" s="120"/>
      <c r="P21" s="120"/>
    </row>
    <row r="22" spans="1:16" ht="12.75">
      <c r="A22" s="38" t="s">
        <v>160</v>
      </c>
      <c r="B22" s="39" t="s">
        <v>69</v>
      </c>
      <c r="C22" s="3">
        <v>10</v>
      </c>
      <c r="D22" s="3"/>
      <c r="E22" s="3">
        <v>50</v>
      </c>
      <c r="F22" s="3">
        <v>0</v>
      </c>
      <c r="G22" s="16">
        <v>150</v>
      </c>
      <c r="H22" s="36"/>
      <c r="I22" s="37"/>
      <c r="K22" s="125"/>
      <c r="L22" s="126"/>
      <c r="M22" s="120"/>
      <c r="N22" s="120"/>
      <c r="O22" s="120"/>
      <c r="P22" s="120"/>
    </row>
    <row r="23" spans="1:16" ht="12.75">
      <c r="A23" s="38" t="s">
        <v>161</v>
      </c>
      <c r="B23" s="39" t="s">
        <v>25</v>
      </c>
      <c r="C23" s="3">
        <v>26</v>
      </c>
      <c r="D23" s="3"/>
      <c r="E23" s="3">
        <v>30</v>
      </c>
      <c r="F23" s="3">
        <v>100</v>
      </c>
      <c r="G23" s="16">
        <v>230</v>
      </c>
      <c r="H23" s="36"/>
      <c r="I23" s="37"/>
      <c r="K23" s="125"/>
      <c r="L23" s="126"/>
      <c r="M23" s="120"/>
      <c r="N23" s="120"/>
      <c r="O23" s="120"/>
      <c r="P23" s="120"/>
    </row>
    <row r="24" spans="1:16" ht="12.75">
      <c r="A24" s="38" t="s">
        <v>162</v>
      </c>
      <c r="B24" s="39" t="s">
        <v>13</v>
      </c>
      <c r="C24" s="3">
        <v>4</v>
      </c>
      <c r="D24" s="3"/>
      <c r="E24" s="3">
        <v>40</v>
      </c>
      <c r="F24" s="3">
        <v>0</v>
      </c>
      <c r="G24" s="16">
        <v>70</v>
      </c>
      <c r="H24" s="36"/>
      <c r="I24" s="37"/>
      <c r="K24" s="125"/>
      <c r="L24" s="126"/>
      <c r="M24" s="120"/>
      <c r="N24" s="120"/>
      <c r="O24" s="120"/>
      <c r="P24" s="120"/>
    </row>
    <row r="25" spans="1:16" ht="12.75">
      <c r="A25" s="38" t="s">
        <v>163</v>
      </c>
      <c r="B25" s="39" t="s">
        <v>14</v>
      </c>
      <c r="C25" s="3">
        <v>8</v>
      </c>
      <c r="D25" s="3"/>
      <c r="E25" s="3">
        <v>20</v>
      </c>
      <c r="F25" s="3">
        <v>0</v>
      </c>
      <c r="G25" s="16">
        <v>55</v>
      </c>
      <c r="H25" s="36"/>
      <c r="I25" s="37"/>
      <c r="K25" s="125"/>
      <c r="L25" s="126"/>
      <c r="M25" s="120"/>
      <c r="N25" s="120"/>
      <c r="O25" s="120"/>
      <c r="P25" s="120"/>
    </row>
    <row r="26" spans="1:16" ht="12.75">
      <c r="A26" s="38" t="s">
        <v>164</v>
      </c>
      <c r="B26" s="39" t="s">
        <v>15</v>
      </c>
      <c r="C26" s="3">
        <v>8</v>
      </c>
      <c r="D26" s="3"/>
      <c r="E26" s="3">
        <v>20</v>
      </c>
      <c r="F26" s="3">
        <v>0</v>
      </c>
      <c r="G26" s="16">
        <v>60</v>
      </c>
      <c r="H26" s="36"/>
      <c r="I26" s="37"/>
      <c r="K26" s="125"/>
      <c r="L26" s="126"/>
      <c r="M26" s="120"/>
      <c r="N26" s="120"/>
      <c r="O26" s="120"/>
      <c r="P26" s="120"/>
    </row>
    <row r="27" spans="1:16" ht="12.75">
      <c r="A27" s="38" t="s">
        <v>165</v>
      </c>
      <c r="B27" s="39" t="s">
        <v>16</v>
      </c>
      <c r="C27" s="3">
        <v>8</v>
      </c>
      <c r="D27" s="3"/>
      <c r="E27" s="3">
        <v>20</v>
      </c>
      <c r="F27" s="3">
        <v>0</v>
      </c>
      <c r="G27" s="16">
        <v>65</v>
      </c>
      <c r="H27" s="36"/>
      <c r="I27" s="37">
        <v>1</v>
      </c>
      <c r="K27" s="125"/>
      <c r="L27" s="126"/>
      <c r="M27" s="120"/>
      <c r="N27" s="120"/>
      <c r="O27" s="120"/>
      <c r="P27" s="120"/>
    </row>
    <row r="28" spans="1:16" ht="12.75">
      <c r="A28" s="38" t="s">
        <v>166</v>
      </c>
      <c r="B28" s="39" t="s">
        <v>17</v>
      </c>
      <c r="C28" s="3">
        <v>8</v>
      </c>
      <c r="D28" s="3"/>
      <c r="E28" s="3">
        <v>20</v>
      </c>
      <c r="F28" s="3">
        <v>0</v>
      </c>
      <c r="G28" s="16">
        <v>60</v>
      </c>
      <c r="H28" s="36"/>
      <c r="I28" s="37"/>
      <c r="K28" s="125"/>
      <c r="L28" s="126"/>
      <c r="M28" s="120"/>
      <c r="N28" s="120"/>
      <c r="O28" s="120"/>
      <c r="P28" s="120"/>
    </row>
    <row r="29" spans="1:16" ht="12.75">
      <c r="A29" s="38" t="s">
        <v>167</v>
      </c>
      <c r="B29" s="39" t="s">
        <v>26</v>
      </c>
      <c r="C29" s="3">
        <v>8</v>
      </c>
      <c r="D29" s="3"/>
      <c r="E29" s="3">
        <v>30</v>
      </c>
      <c r="F29" s="3">
        <v>0</v>
      </c>
      <c r="G29" s="16">
        <v>60</v>
      </c>
      <c r="H29" s="36"/>
      <c r="I29" s="37">
        <v>1</v>
      </c>
      <c r="K29" s="125"/>
      <c r="L29" s="126"/>
      <c r="M29" s="120"/>
      <c r="N29" s="120"/>
      <c r="O29" s="120"/>
      <c r="P29" s="120"/>
    </row>
    <row r="30" spans="1:16" ht="12.75">
      <c r="A30" s="38" t="s">
        <v>168</v>
      </c>
      <c r="B30" s="39" t="s">
        <v>72</v>
      </c>
      <c r="C30" s="3">
        <v>8</v>
      </c>
      <c r="D30" s="3"/>
      <c r="E30" s="3">
        <v>30</v>
      </c>
      <c r="F30" s="3">
        <v>0</v>
      </c>
      <c r="G30" s="16">
        <v>90</v>
      </c>
      <c r="H30" s="36">
        <v>1</v>
      </c>
      <c r="I30" s="37"/>
      <c r="K30" s="125"/>
      <c r="L30" s="126"/>
      <c r="M30" s="120"/>
      <c r="N30" s="120"/>
      <c r="O30" s="120"/>
      <c r="P30" s="120"/>
    </row>
    <row r="31" spans="1:16" ht="12.75">
      <c r="A31" s="38" t="s">
        <v>169</v>
      </c>
      <c r="B31" s="39" t="s">
        <v>73</v>
      </c>
      <c r="C31" s="3">
        <v>12</v>
      </c>
      <c r="D31" s="3"/>
      <c r="E31" s="3">
        <v>30</v>
      </c>
      <c r="F31" s="3">
        <v>0</v>
      </c>
      <c r="G31" s="16">
        <v>125</v>
      </c>
      <c r="H31" s="36"/>
      <c r="I31" s="37"/>
      <c r="K31" s="125"/>
      <c r="L31" s="126"/>
      <c r="M31" s="120"/>
      <c r="N31" s="120"/>
      <c r="O31" s="120"/>
      <c r="P31" s="120"/>
    </row>
    <row r="32" spans="1:16" ht="12.75">
      <c r="A32" s="38" t="s">
        <v>170</v>
      </c>
      <c r="B32" s="40" t="s">
        <v>74</v>
      </c>
      <c r="C32" s="3">
        <v>8</v>
      </c>
      <c r="D32" s="3"/>
      <c r="E32" s="3">
        <v>20</v>
      </c>
      <c r="F32" s="3">
        <v>0</v>
      </c>
      <c r="G32" s="16">
        <v>80</v>
      </c>
      <c r="H32" s="36"/>
      <c r="I32" s="37"/>
      <c r="K32" s="125"/>
      <c r="L32" s="126"/>
      <c r="M32" s="120"/>
      <c r="N32" s="120"/>
      <c r="O32" s="120"/>
      <c r="P32" s="120"/>
    </row>
    <row r="33" spans="1:16" s="95" customFormat="1" ht="12.75">
      <c r="A33" s="89" t="s">
        <v>171</v>
      </c>
      <c r="B33" s="90" t="s">
        <v>289</v>
      </c>
      <c r="C33" s="91">
        <v>8</v>
      </c>
      <c r="D33" s="91"/>
      <c r="E33" s="91">
        <v>20</v>
      </c>
      <c r="F33" s="91">
        <v>0</v>
      </c>
      <c r="G33" s="92">
        <v>100</v>
      </c>
      <c r="H33" s="93"/>
      <c r="I33" s="94"/>
      <c r="K33" s="129"/>
      <c r="L33" s="130"/>
      <c r="M33" s="131"/>
      <c r="N33" s="131"/>
      <c r="O33" s="131"/>
      <c r="P33" s="131"/>
    </row>
    <row r="34" spans="1:16" ht="12.75">
      <c r="A34" s="38" t="s">
        <v>172</v>
      </c>
      <c r="B34" s="39" t="s">
        <v>75</v>
      </c>
      <c r="C34" s="3">
        <v>8</v>
      </c>
      <c r="D34" s="3"/>
      <c r="E34" s="3">
        <v>30</v>
      </c>
      <c r="F34" s="3">
        <v>0</v>
      </c>
      <c r="G34" s="16">
        <v>75</v>
      </c>
      <c r="H34" s="36"/>
      <c r="I34" s="37"/>
      <c r="K34" s="125"/>
      <c r="L34" s="126"/>
      <c r="M34" s="120"/>
      <c r="N34" s="120"/>
      <c r="O34" s="120"/>
      <c r="P34" s="120"/>
    </row>
    <row r="35" spans="1:16" ht="12.75">
      <c r="A35" s="38" t="s">
        <v>173</v>
      </c>
      <c r="B35" s="39" t="s">
        <v>119</v>
      </c>
      <c r="C35" s="3">
        <v>8</v>
      </c>
      <c r="D35" s="3"/>
      <c r="E35" s="3">
        <v>20</v>
      </c>
      <c r="F35" s="3">
        <v>0</v>
      </c>
      <c r="G35" s="16">
        <v>75</v>
      </c>
      <c r="H35" s="36">
        <v>1</v>
      </c>
      <c r="I35" s="37"/>
      <c r="K35" s="125"/>
      <c r="L35" s="126"/>
      <c r="M35" s="120"/>
      <c r="N35" s="120"/>
      <c r="O35" s="120"/>
      <c r="P35" s="120"/>
    </row>
    <row r="36" spans="1:16" ht="12.75">
      <c r="A36" s="38" t="s">
        <v>174</v>
      </c>
      <c r="B36" s="39" t="s">
        <v>120</v>
      </c>
      <c r="C36" s="3">
        <v>8</v>
      </c>
      <c r="D36" s="3"/>
      <c r="E36" s="3">
        <v>80</v>
      </c>
      <c r="F36" s="3">
        <v>0</v>
      </c>
      <c r="G36" s="16">
        <v>180</v>
      </c>
      <c r="H36" s="36">
        <v>1</v>
      </c>
      <c r="I36" s="37"/>
      <c r="K36" s="125"/>
      <c r="L36" s="126"/>
      <c r="M36" s="120"/>
      <c r="N36" s="120"/>
      <c r="O36" s="120"/>
      <c r="P36" s="120"/>
    </row>
    <row r="37" spans="1:16" ht="12.75">
      <c r="A37" s="38" t="s">
        <v>175</v>
      </c>
      <c r="B37" s="39" t="s">
        <v>27</v>
      </c>
      <c r="C37" s="3">
        <v>28</v>
      </c>
      <c r="D37" s="3"/>
      <c r="E37" s="3">
        <v>100</v>
      </c>
      <c r="F37" s="3">
        <v>0</v>
      </c>
      <c r="G37" s="16">
        <v>170</v>
      </c>
      <c r="H37" s="36"/>
      <c r="I37" s="37"/>
      <c r="K37" s="125"/>
      <c r="L37" s="126"/>
      <c r="M37" s="120"/>
      <c r="N37" s="120"/>
      <c r="O37" s="120"/>
      <c r="P37" s="120"/>
    </row>
    <row r="38" spans="1:16" ht="12.75">
      <c r="A38" s="38" t="s">
        <v>176</v>
      </c>
      <c r="B38" s="39" t="s">
        <v>28</v>
      </c>
      <c r="C38" s="3">
        <v>20</v>
      </c>
      <c r="D38" s="3"/>
      <c r="E38" s="3">
        <v>10</v>
      </c>
      <c r="F38" s="3">
        <v>0</v>
      </c>
      <c r="G38" s="16">
        <v>160</v>
      </c>
      <c r="H38" s="36"/>
      <c r="I38" s="37"/>
      <c r="K38" s="125"/>
      <c r="L38" s="126"/>
      <c r="M38" s="120"/>
      <c r="N38" s="120"/>
      <c r="O38" s="120"/>
      <c r="P38" s="120"/>
    </row>
    <row r="39" spans="1:16" ht="12.75">
      <c r="A39" s="38" t="s">
        <v>177</v>
      </c>
      <c r="B39" s="39" t="s">
        <v>121</v>
      </c>
      <c r="C39" s="3">
        <v>32</v>
      </c>
      <c r="D39" s="3"/>
      <c r="E39" s="3">
        <v>180</v>
      </c>
      <c r="F39" s="3">
        <v>0</v>
      </c>
      <c r="G39" s="16">
        <v>350</v>
      </c>
      <c r="H39" s="36"/>
      <c r="I39" s="37"/>
      <c r="K39" s="125"/>
      <c r="L39" s="126"/>
      <c r="M39" s="120"/>
      <c r="N39" s="120"/>
      <c r="O39" s="120"/>
      <c r="P39" s="120"/>
    </row>
    <row r="40" spans="1:16" ht="12.75">
      <c r="A40" s="38" t="s">
        <v>178</v>
      </c>
      <c r="B40" s="39" t="s">
        <v>123</v>
      </c>
      <c r="C40" s="3">
        <v>16</v>
      </c>
      <c r="D40" s="3"/>
      <c r="E40" s="3">
        <v>40</v>
      </c>
      <c r="F40" s="3">
        <v>0</v>
      </c>
      <c r="G40" s="16">
        <v>100</v>
      </c>
      <c r="H40" s="36"/>
      <c r="I40" s="37"/>
      <c r="K40" s="125"/>
      <c r="L40" s="126"/>
      <c r="M40" s="120"/>
      <c r="N40" s="120"/>
      <c r="O40" s="120"/>
      <c r="P40" s="120"/>
    </row>
    <row r="41" spans="1:16" ht="12.75">
      <c r="A41" s="38" t="s">
        <v>179</v>
      </c>
      <c r="B41" s="39" t="s">
        <v>122</v>
      </c>
      <c r="C41" s="3">
        <v>8</v>
      </c>
      <c r="D41" s="3"/>
      <c r="E41" s="3">
        <v>30</v>
      </c>
      <c r="F41" s="3">
        <v>0</v>
      </c>
      <c r="G41" s="16">
        <v>60</v>
      </c>
      <c r="H41" s="36"/>
      <c r="I41" s="37"/>
      <c r="K41" s="125"/>
      <c r="L41" s="126"/>
      <c r="M41" s="120"/>
      <c r="N41" s="120"/>
      <c r="O41" s="120"/>
      <c r="P41" s="120"/>
    </row>
    <row r="42" spans="1:16" ht="12.75">
      <c r="A42" s="38" t="s">
        <v>180</v>
      </c>
      <c r="B42" s="39" t="s">
        <v>124</v>
      </c>
      <c r="C42" s="3">
        <v>8</v>
      </c>
      <c r="D42" s="3"/>
      <c r="E42" s="3">
        <v>30</v>
      </c>
      <c r="F42" s="3">
        <v>0</v>
      </c>
      <c r="G42" s="16">
        <v>70</v>
      </c>
      <c r="H42" s="36"/>
      <c r="I42" s="37"/>
      <c r="K42" s="125"/>
      <c r="L42" s="126"/>
      <c r="M42" s="120"/>
      <c r="N42" s="120"/>
      <c r="O42" s="120"/>
      <c r="P42" s="120"/>
    </row>
    <row r="43" spans="1:16" ht="12.75">
      <c r="A43" s="38" t="s">
        <v>181</v>
      </c>
      <c r="B43" s="39" t="s">
        <v>125</v>
      </c>
      <c r="C43" s="3">
        <v>8</v>
      </c>
      <c r="D43" s="3"/>
      <c r="E43" s="3">
        <v>20</v>
      </c>
      <c r="F43" s="3">
        <v>0</v>
      </c>
      <c r="G43" s="16">
        <v>60</v>
      </c>
      <c r="H43" s="36">
        <v>1</v>
      </c>
      <c r="I43" s="37"/>
      <c r="K43" s="125"/>
      <c r="L43" s="126"/>
      <c r="M43" s="120"/>
      <c r="N43" s="120"/>
      <c r="O43" s="120"/>
      <c r="P43" s="120"/>
    </row>
    <row r="44" spans="1:16" ht="12.75">
      <c r="A44" s="38" t="s">
        <v>182</v>
      </c>
      <c r="B44" s="39" t="s">
        <v>126</v>
      </c>
      <c r="C44" s="3">
        <v>8</v>
      </c>
      <c r="D44" s="3"/>
      <c r="E44" s="3">
        <v>20</v>
      </c>
      <c r="F44" s="3">
        <v>0</v>
      </c>
      <c r="G44" s="16">
        <v>65</v>
      </c>
      <c r="H44" s="36"/>
      <c r="I44" s="37"/>
      <c r="K44" s="125"/>
      <c r="L44" s="126"/>
      <c r="M44" s="120"/>
      <c r="N44" s="120"/>
      <c r="O44" s="120"/>
      <c r="P44" s="120"/>
    </row>
    <row r="45" spans="1:16" ht="12.75">
      <c r="A45" s="38" t="s">
        <v>321</v>
      </c>
      <c r="B45" s="39" t="s">
        <v>29</v>
      </c>
      <c r="C45" s="3">
        <v>4</v>
      </c>
      <c r="D45" s="3"/>
      <c r="E45" s="3">
        <v>20</v>
      </c>
      <c r="F45" s="3">
        <v>0</v>
      </c>
      <c r="G45" s="16">
        <v>55</v>
      </c>
      <c r="H45" s="36"/>
      <c r="I45" s="37"/>
      <c r="K45" s="125"/>
      <c r="L45" s="126"/>
      <c r="M45" s="120"/>
      <c r="N45" s="120"/>
      <c r="O45" s="120"/>
      <c r="P45" s="120"/>
    </row>
    <row r="46" spans="1:16" s="139" customFormat="1" ht="12.75">
      <c r="A46" s="104" t="s">
        <v>311</v>
      </c>
      <c r="B46" s="105" t="s">
        <v>312</v>
      </c>
      <c r="C46" s="106" t="s">
        <v>282</v>
      </c>
      <c r="D46" s="106" t="s">
        <v>282</v>
      </c>
      <c r="E46" s="106" t="s">
        <v>282</v>
      </c>
      <c r="F46" s="106" t="s">
        <v>282</v>
      </c>
      <c r="G46" s="107" t="s">
        <v>282</v>
      </c>
      <c r="H46" s="108"/>
      <c r="I46" s="109"/>
      <c r="K46" s="140"/>
      <c r="L46" s="141"/>
      <c r="M46" s="142"/>
      <c r="N46" s="142"/>
      <c r="O46" s="142"/>
      <c r="P46" s="142"/>
    </row>
    <row r="47" spans="1:16" ht="12.75">
      <c r="A47" s="34" t="s">
        <v>183</v>
      </c>
      <c r="B47" s="35" t="s">
        <v>145</v>
      </c>
      <c r="C47" s="74">
        <v>8</v>
      </c>
      <c r="D47" s="74"/>
      <c r="E47" s="74">
        <v>30</v>
      </c>
      <c r="F47" s="74">
        <v>0</v>
      </c>
      <c r="G47" s="81">
        <v>70</v>
      </c>
      <c r="H47" s="36"/>
      <c r="I47" s="37"/>
      <c r="K47" s="125"/>
      <c r="L47" s="126"/>
      <c r="M47" s="120"/>
      <c r="N47" s="120"/>
      <c r="O47" s="120"/>
      <c r="P47" s="120"/>
    </row>
    <row r="48" spans="1:16" ht="12.75">
      <c r="A48" s="38" t="s">
        <v>184</v>
      </c>
      <c r="B48" s="39" t="s">
        <v>30</v>
      </c>
      <c r="C48" s="3">
        <v>8</v>
      </c>
      <c r="D48" s="3"/>
      <c r="E48" s="3">
        <v>40</v>
      </c>
      <c r="F48" s="3">
        <v>0</v>
      </c>
      <c r="G48" s="16">
        <v>75</v>
      </c>
      <c r="H48" s="36">
        <v>1</v>
      </c>
      <c r="I48" s="37"/>
      <c r="K48" s="125"/>
      <c r="L48" s="126"/>
      <c r="M48" s="120"/>
      <c r="N48" s="120"/>
      <c r="O48" s="120"/>
      <c r="P48" s="120"/>
    </row>
    <row r="49" spans="1:16" ht="12.75">
      <c r="A49" s="38" t="s">
        <v>185</v>
      </c>
      <c r="B49" s="39" t="s">
        <v>40</v>
      </c>
      <c r="C49" s="3">
        <v>22</v>
      </c>
      <c r="D49" s="3"/>
      <c r="E49" s="3">
        <v>30</v>
      </c>
      <c r="F49" s="3">
        <v>0</v>
      </c>
      <c r="G49" s="16">
        <v>120</v>
      </c>
      <c r="H49" s="36"/>
      <c r="I49" s="37"/>
      <c r="K49" s="125"/>
      <c r="L49" s="126"/>
      <c r="M49" s="120"/>
      <c r="N49" s="120"/>
      <c r="O49" s="120"/>
      <c r="P49" s="120"/>
    </row>
    <row r="50" spans="1:16" ht="12.75">
      <c r="A50" s="38" t="s">
        <v>186</v>
      </c>
      <c r="B50" s="39" t="s">
        <v>84</v>
      </c>
      <c r="C50" s="3">
        <v>22</v>
      </c>
      <c r="D50" s="3"/>
      <c r="E50" s="3">
        <v>30</v>
      </c>
      <c r="F50" s="3">
        <v>0</v>
      </c>
      <c r="G50" s="16">
        <v>100</v>
      </c>
      <c r="H50" s="36"/>
      <c r="I50" s="37"/>
      <c r="K50" s="125"/>
      <c r="L50" s="126"/>
      <c r="M50" s="120"/>
      <c r="N50" s="120"/>
      <c r="O50" s="120"/>
      <c r="P50" s="120"/>
    </row>
    <row r="51" spans="1:16" ht="12.75">
      <c r="A51" s="38" t="s">
        <v>251</v>
      </c>
      <c r="B51" s="39" t="s">
        <v>39</v>
      </c>
      <c r="C51" s="3">
        <v>8</v>
      </c>
      <c r="D51" s="3"/>
      <c r="E51" s="3">
        <v>30</v>
      </c>
      <c r="F51" s="3">
        <v>0</v>
      </c>
      <c r="G51" s="16">
        <v>60</v>
      </c>
      <c r="H51" s="36"/>
      <c r="I51" s="37"/>
      <c r="K51" s="125"/>
      <c r="L51" s="126"/>
      <c r="M51" s="120"/>
      <c r="N51" s="120"/>
      <c r="O51" s="120"/>
      <c r="P51" s="120"/>
    </row>
    <row r="52" spans="1:16" ht="12.75">
      <c r="A52" s="34" t="s">
        <v>187</v>
      </c>
      <c r="B52" s="35" t="s">
        <v>148</v>
      </c>
      <c r="C52" s="74">
        <v>14</v>
      </c>
      <c r="D52" s="74"/>
      <c r="E52" s="74">
        <v>40</v>
      </c>
      <c r="F52" s="74">
        <v>0</v>
      </c>
      <c r="G52" s="81">
        <v>110</v>
      </c>
      <c r="H52" s="36"/>
      <c r="I52" s="37"/>
      <c r="K52" s="125"/>
      <c r="L52" s="126"/>
      <c r="M52" s="120"/>
      <c r="N52" s="120"/>
      <c r="O52" s="120"/>
      <c r="P52" s="120"/>
    </row>
    <row r="53" spans="1:16" ht="12.75">
      <c r="A53" s="38" t="s">
        <v>188</v>
      </c>
      <c r="B53" s="39" t="s">
        <v>127</v>
      </c>
      <c r="C53" s="3">
        <v>8</v>
      </c>
      <c r="D53" s="3"/>
      <c r="E53" s="3">
        <v>10</v>
      </c>
      <c r="F53" s="3">
        <v>0</v>
      </c>
      <c r="G53" s="16">
        <v>45</v>
      </c>
      <c r="H53" s="36">
        <v>1</v>
      </c>
      <c r="I53" s="37"/>
      <c r="K53" s="121"/>
      <c r="L53" s="122"/>
      <c r="M53" s="120"/>
      <c r="N53" s="120"/>
      <c r="O53" s="120"/>
      <c r="P53" s="120"/>
    </row>
    <row r="54" spans="1:16" ht="12.75">
      <c r="A54" s="38" t="s">
        <v>189</v>
      </c>
      <c r="B54" s="39" t="s">
        <v>128</v>
      </c>
      <c r="C54" s="3">
        <v>8</v>
      </c>
      <c r="D54" s="3"/>
      <c r="E54" s="3">
        <v>10</v>
      </c>
      <c r="F54" s="3">
        <v>0</v>
      </c>
      <c r="G54" s="16">
        <v>45</v>
      </c>
      <c r="H54" s="36"/>
      <c r="I54" s="37"/>
      <c r="K54" s="121"/>
      <c r="L54" s="122"/>
      <c r="M54" s="120"/>
      <c r="N54" s="120"/>
      <c r="O54" s="120"/>
      <c r="P54" s="120"/>
    </row>
    <row r="55" spans="1:16" ht="12.75">
      <c r="A55" s="38" t="s">
        <v>252</v>
      </c>
      <c r="B55" s="39" t="s">
        <v>253</v>
      </c>
      <c r="C55" s="3">
        <v>8</v>
      </c>
      <c r="D55" s="3"/>
      <c r="E55" s="3">
        <v>20</v>
      </c>
      <c r="F55" s="3">
        <v>0</v>
      </c>
      <c r="G55" s="16">
        <v>60</v>
      </c>
      <c r="H55" s="36"/>
      <c r="I55" s="37"/>
      <c r="K55" s="121"/>
      <c r="L55" s="122"/>
      <c r="M55" s="120"/>
      <c r="N55" s="120"/>
      <c r="O55" s="120"/>
      <c r="P55" s="120"/>
    </row>
    <row r="56" spans="1:16" s="139" customFormat="1" ht="12.75">
      <c r="A56" s="104" t="s">
        <v>325</v>
      </c>
      <c r="B56" s="105" t="s">
        <v>326</v>
      </c>
      <c r="C56" s="106">
        <v>8</v>
      </c>
      <c r="D56" s="106" t="s">
        <v>282</v>
      </c>
      <c r="E56" s="106">
        <v>0</v>
      </c>
      <c r="F56" s="106">
        <v>0</v>
      </c>
      <c r="G56" s="107" t="s">
        <v>282</v>
      </c>
      <c r="H56" s="108"/>
      <c r="I56" s="109"/>
      <c r="K56" s="140"/>
      <c r="L56" s="141"/>
      <c r="M56" s="142"/>
      <c r="N56" s="142"/>
      <c r="O56" s="142"/>
      <c r="P56" s="142"/>
    </row>
    <row r="57" spans="1:16" s="95" customFormat="1" ht="12.75">
      <c r="A57" s="97" t="s">
        <v>190</v>
      </c>
      <c r="B57" s="98" t="s">
        <v>298</v>
      </c>
      <c r="C57" s="99">
        <v>8</v>
      </c>
      <c r="D57" s="99"/>
      <c r="E57" s="99">
        <v>100</v>
      </c>
      <c r="F57" s="99">
        <v>0</v>
      </c>
      <c r="G57" s="100">
        <v>55</v>
      </c>
      <c r="H57" s="101"/>
      <c r="I57" s="102"/>
      <c r="K57" s="134"/>
      <c r="L57" s="135"/>
      <c r="M57" s="131"/>
      <c r="N57" s="131"/>
      <c r="O57" s="131"/>
      <c r="P57" s="131"/>
    </row>
    <row r="58" spans="1:16" ht="12.75">
      <c r="A58" s="38" t="s">
        <v>191</v>
      </c>
      <c r="B58" s="39" t="s">
        <v>18</v>
      </c>
      <c r="C58" s="3">
        <v>8</v>
      </c>
      <c r="D58" s="3"/>
      <c r="E58" s="3">
        <v>20</v>
      </c>
      <c r="F58" s="3">
        <v>0</v>
      </c>
      <c r="G58" s="16">
        <v>65</v>
      </c>
      <c r="H58" s="36">
        <v>1</v>
      </c>
      <c r="I58" s="37"/>
      <c r="K58" s="121"/>
      <c r="L58" s="122"/>
      <c r="M58" s="120"/>
      <c r="N58" s="120"/>
      <c r="O58" s="120"/>
      <c r="P58" s="120"/>
    </row>
    <row r="59" spans="1:16" ht="12.75">
      <c r="A59" s="38" t="s">
        <v>192</v>
      </c>
      <c r="B59" s="39" t="s">
        <v>37</v>
      </c>
      <c r="C59" s="3">
        <v>14</v>
      </c>
      <c r="D59" s="3"/>
      <c r="E59" s="3">
        <v>30</v>
      </c>
      <c r="F59" s="3">
        <v>0</v>
      </c>
      <c r="G59" s="16">
        <v>100</v>
      </c>
      <c r="H59" s="36"/>
      <c r="I59" s="37"/>
      <c r="K59" s="121"/>
      <c r="L59" s="122"/>
      <c r="M59" s="120"/>
      <c r="N59" s="120"/>
      <c r="O59" s="120"/>
      <c r="P59" s="120"/>
    </row>
    <row r="60" spans="1:16" ht="12.75">
      <c r="A60" s="38" t="s">
        <v>193</v>
      </c>
      <c r="B60" s="39" t="s">
        <v>38</v>
      </c>
      <c r="C60" s="3">
        <v>8</v>
      </c>
      <c r="D60" s="3"/>
      <c r="E60" s="3">
        <v>40</v>
      </c>
      <c r="F60" s="3">
        <v>0</v>
      </c>
      <c r="G60" s="16">
        <v>70</v>
      </c>
      <c r="H60" s="36"/>
      <c r="I60" s="37">
        <v>1</v>
      </c>
      <c r="K60" s="121"/>
      <c r="L60" s="122"/>
      <c r="M60" s="120"/>
      <c r="N60" s="120"/>
      <c r="O60" s="120"/>
      <c r="P60" s="120"/>
    </row>
    <row r="61" spans="1:16" ht="12.75">
      <c r="A61" s="38" t="s">
        <v>254</v>
      </c>
      <c r="B61" s="39" t="s">
        <v>266</v>
      </c>
      <c r="C61" s="3">
        <v>28</v>
      </c>
      <c r="D61" s="3"/>
      <c r="E61" s="87">
        <v>70</v>
      </c>
      <c r="F61" s="3">
        <v>0</v>
      </c>
      <c r="G61" s="16">
        <v>175</v>
      </c>
      <c r="H61" s="36"/>
      <c r="I61" s="37"/>
      <c r="K61" s="121"/>
      <c r="L61" s="122"/>
      <c r="M61" s="120"/>
      <c r="N61" s="120"/>
      <c r="O61" s="120"/>
      <c r="P61" s="120"/>
    </row>
    <row r="62" spans="1:16" ht="12.75">
      <c r="A62" s="38" t="s">
        <v>255</v>
      </c>
      <c r="B62" s="39" t="s">
        <v>267</v>
      </c>
      <c r="C62" s="3">
        <v>26</v>
      </c>
      <c r="D62" s="3"/>
      <c r="E62" s="87">
        <v>70</v>
      </c>
      <c r="F62" s="3">
        <v>0</v>
      </c>
      <c r="G62" s="16">
        <v>180</v>
      </c>
      <c r="H62" s="36"/>
      <c r="I62" s="37"/>
      <c r="K62" s="121"/>
      <c r="L62" s="122"/>
      <c r="M62" s="120"/>
      <c r="N62" s="120"/>
      <c r="O62" s="120"/>
      <c r="P62" s="120"/>
    </row>
    <row r="63" spans="1:16" ht="12.75">
      <c r="A63" s="38" t="s">
        <v>256</v>
      </c>
      <c r="B63" s="39" t="s">
        <v>268</v>
      </c>
      <c r="C63" s="3">
        <v>14</v>
      </c>
      <c r="D63" s="3"/>
      <c r="E63" s="87">
        <v>70</v>
      </c>
      <c r="F63" s="3">
        <v>0</v>
      </c>
      <c r="G63" s="16">
        <v>100</v>
      </c>
      <c r="H63" s="36"/>
      <c r="I63" s="37"/>
      <c r="K63" s="121"/>
      <c r="L63" s="122"/>
      <c r="M63" s="120"/>
      <c r="N63" s="120"/>
      <c r="O63" s="120"/>
      <c r="P63" s="120"/>
    </row>
    <row r="64" spans="1:16" s="139" customFormat="1" ht="12.75">
      <c r="A64" s="104" t="s">
        <v>323</v>
      </c>
      <c r="B64" s="105" t="s">
        <v>324</v>
      </c>
      <c r="C64" s="106" t="s">
        <v>282</v>
      </c>
      <c r="D64" s="106" t="s">
        <v>282</v>
      </c>
      <c r="E64" s="106" t="s">
        <v>282</v>
      </c>
      <c r="F64" s="106" t="s">
        <v>282</v>
      </c>
      <c r="G64" s="107" t="s">
        <v>282</v>
      </c>
      <c r="H64" s="108"/>
      <c r="I64" s="109"/>
      <c r="K64" s="140"/>
      <c r="L64" s="141"/>
      <c r="M64" s="142"/>
      <c r="N64" s="142"/>
      <c r="O64" s="142"/>
      <c r="P64" s="142"/>
    </row>
    <row r="65" spans="1:16" ht="12.75">
      <c r="A65" s="38" t="s">
        <v>194</v>
      </c>
      <c r="B65" s="39" t="s">
        <v>31</v>
      </c>
      <c r="C65" s="3">
        <v>8</v>
      </c>
      <c r="D65" s="3"/>
      <c r="E65" s="3">
        <v>30</v>
      </c>
      <c r="F65" s="3">
        <v>0</v>
      </c>
      <c r="G65" s="16">
        <v>60</v>
      </c>
      <c r="H65" s="36"/>
      <c r="I65" s="37"/>
      <c r="K65" s="121"/>
      <c r="L65" s="122"/>
      <c r="M65" s="120"/>
      <c r="N65" s="120"/>
      <c r="O65" s="120"/>
      <c r="P65" s="120"/>
    </row>
    <row r="66" spans="1:16" ht="12.75">
      <c r="A66" s="38" t="s">
        <v>195</v>
      </c>
      <c r="B66" s="39" t="s">
        <v>85</v>
      </c>
      <c r="C66" s="3">
        <v>8</v>
      </c>
      <c r="D66" s="3"/>
      <c r="E66" s="3">
        <v>30</v>
      </c>
      <c r="F66" s="3">
        <v>0</v>
      </c>
      <c r="G66" s="16">
        <v>50</v>
      </c>
      <c r="H66" s="36"/>
      <c r="I66" s="37"/>
      <c r="K66" s="125"/>
      <c r="L66" s="126"/>
      <c r="M66" s="120"/>
      <c r="N66" s="120"/>
      <c r="O66" s="120"/>
      <c r="P66" s="120"/>
    </row>
    <row r="67" spans="1:16" ht="12.75">
      <c r="A67" s="38" t="s">
        <v>196</v>
      </c>
      <c r="B67" s="39" t="s">
        <v>129</v>
      </c>
      <c r="C67" s="3">
        <v>8</v>
      </c>
      <c r="D67" s="3"/>
      <c r="E67" s="3">
        <v>30</v>
      </c>
      <c r="F67" s="3">
        <v>0</v>
      </c>
      <c r="G67" s="16">
        <v>60</v>
      </c>
      <c r="H67" s="36"/>
      <c r="I67" s="37"/>
      <c r="K67" s="125"/>
      <c r="L67" s="126"/>
      <c r="M67" s="120"/>
      <c r="N67" s="120"/>
      <c r="O67" s="120"/>
      <c r="P67" s="120"/>
    </row>
    <row r="68" spans="1:16" ht="12.75">
      <c r="A68" s="38" t="s">
        <v>197</v>
      </c>
      <c r="B68" s="39" t="s">
        <v>130</v>
      </c>
      <c r="C68" s="3">
        <v>8</v>
      </c>
      <c r="D68" s="3"/>
      <c r="E68" s="3">
        <v>20</v>
      </c>
      <c r="F68" s="3">
        <v>0</v>
      </c>
      <c r="G68" s="16">
        <v>60</v>
      </c>
      <c r="H68" s="36">
        <v>1</v>
      </c>
      <c r="I68" s="37"/>
      <c r="K68" s="125"/>
      <c r="L68" s="126"/>
      <c r="M68" s="120"/>
      <c r="N68" s="120"/>
      <c r="O68" s="120"/>
      <c r="P68" s="120"/>
    </row>
    <row r="69" spans="1:16" ht="12.75">
      <c r="A69" s="38" t="s">
        <v>198</v>
      </c>
      <c r="B69" s="39" t="s">
        <v>131</v>
      </c>
      <c r="C69" s="3">
        <v>8</v>
      </c>
      <c r="D69" s="3"/>
      <c r="E69" s="3">
        <v>40</v>
      </c>
      <c r="F69" s="3">
        <v>0</v>
      </c>
      <c r="G69" s="16">
        <v>80</v>
      </c>
      <c r="H69" s="36"/>
      <c r="I69" s="37"/>
      <c r="K69" s="125"/>
      <c r="L69" s="126"/>
      <c r="M69" s="120"/>
      <c r="N69" s="120"/>
      <c r="O69" s="120"/>
      <c r="P69" s="120"/>
    </row>
    <row r="70" spans="1:16" ht="12.75">
      <c r="A70" s="38" t="s">
        <v>199</v>
      </c>
      <c r="B70" s="39" t="s">
        <v>132</v>
      </c>
      <c r="C70" s="3">
        <v>4</v>
      </c>
      <c r="D70" s="3"/>
      <c r="E70" s="3">
        <v>20</v>
      </c>
      <c r="F70" s="3">
        <v>0</v>
      </c>
      <c r="G70" s="16">
        <v>55</v>
      </c>
      <c r="H70" s="36"/>
      <c r="I70" s="37"/>
      <c r="K70" s="125"/>
      <c r="L70" s="126"/>
      <c r="M70" s="120"/>
      <c r="N70" s="120"/>
      <c r="O70" s="120"/>
      <c r="P70" s="120"/>
    </row>
    <row r="71" spans="1:16" ht="12.75">
      <c r="A71" s="34" t="s">
        <v>200</v>
      </c>
      <c r="B71" s="35" t="s">
        <v>150</v>
      </c>
      <c r="C71" s="74">
        <v>12</v>
      </c>
      <c r="D71" s="74"/>
      <c r="E71" s="74">
        <v>40</v>
      </c>
      <c r="F71" s="74">
        <v>0</v>
      </c>
      <c r="G71" s="81">
        <v>100</v>
      </c>
      <c r="H71" s="36"/>
      <c r="I71" s="37"/>
      <c r="K71" s="125"/>
      <c r="L71" s="126"/>
      <c r="M71" s="120"/>
      <c r="N71" s="120"/>
      <c r="O71" s="120"/>
      <c r="P71" s="120"/>
    </row>
    <row r="72" spans="1:16" ht="12.75">
      <c r="A72" s="34" t="s">
        <v>257</v>
      </c>
      <c r="B72" s="35" t="s">
        <v>258</v>
      </c>
      <c r="C72" s="74">
        <v>4</v>
      </c>
      <c r="D72" s="74"/>
      <c r="E72" s="74">
        <v>40</v>
      </c>
      <c r="F72" s="74">
        <v>0</v>
      </c>
      <c r="G72" s="81">
        <v>50</v>
      </c>
      <c r="H72" s="36"/>
      <c r="I72" s="37"/>
      <c r="K72" s="125"/>
      <c r="L72" s="126"/>
      <c r="M72" s="120"/>
      <c r="N72" s="120"/>
      <c r="O72" s="120"/>
      <c r="P72" s="120"/>
    </row>
    <row r="73" spans="1:16" ht="12.75">
      <c r="A73" s="38" t="s">
        <v>201</v>
      </c>
      <c r="B73" s="39" t="s">
        <v>133</v>
      </c>
      <c r="C73" s="3">
        <v>4</v>
      </c>
      <c r="D73" s="3"/>
      <c r="E73" s="3">
        <v>30</v>
      </c>
      <c r="F73" s="3">
        <v>0</v>
      </c>
      <c r="G73" s="16">
        <v>50</v>
      </c>
      <c r="H73" s="36"/>
      <c r="I73" s="37"/>
      <c r="K73" s="125"/>
      <c r="L73" s="126"/>
      <c r="M73" s="120"/>
      <c r="N73" s="120"/>
      <c r="O73" s="120"/>
      <c r="P73" s="120"/>
    </row>
    <row r="74" spans="1:16" ht="12.75">
      <c r="A74" s="38" t="s">
        <v>273</v>
      </c>
      <c r="B74" s="39" t="s">
        <v>36</v>
      </c>
      <c r="C74" s="3">
        <v>4</v>
      </c>
      <c r="D74" s="3"/>
      <c r="E74" s="3">
        <v>20</v>
      </c>
      <c r="F74" s="3">
        <v>0</v>
      </c>
      <c r="G74" s="16">
        <v>55</v>
      </c>
      <c r="H74" s="36"/>
      <c r="I74" s="37"/>
      <c r="K74" s="121"/>
      <c r="L74" s="122"/>
      <c r="M74" s="120"/>
      <c r="N74" s="120"/>
      <c r="O74" s="120"/>
      <c r="P74" s="120"/>
    </row>
    <row r="75" spans="1:16" ht="12.75">
      <c r="A75" s="38" t="s">
        <v>259</v>
      </c>
      <c r="B75" s="39" t="s">
        <v>260</v>
      </c>
      <c r="C75" s="3">
        <v>16</v>
      </c>
      <c r="D75" s="3"/>
      <c r="E75" s="3">
        <v>40</v>
      </c>
      <c r="F75" s="3">
        <v>0</v>
      </c>
      <c r="G75" s="16">
        <v>120</v>
      </c>
      <c r="H75" s="36"/>
      <c r="I75" s="37"/>
      <c r="K75" s="121"/>
      <c r="L75" s="122"/>
      <c r="M75" s="120"/>
      <c r="N75" s="120"/>
      <c r="O75" s="120"/>
      <c r="P75" s="120"/>
    </row>
    <row r="76" spans="1:16" ht="12.75">
      <c r="A76" s="34" t="s">
        <v>202</v>
      </c>
      <c r="B76" s="35" t="s">
        <v>111</v>
      </c>
      <c r="C76" s="74">
        <v>22</v>
      </c>
      <c r="D76" s="74"/>
      <c r="E76" s="74">
        <v>60</v>
      </c>
      <c r="F76" s="74">
        <v>0</v>
      </c>
      <c r="G76" s="81">
        <v>170</v>
      </c>
      <c r="H76" s="36"/>
      <c r="I76" s="37"/>
      <c r="K76" s="121"/>
      <c r="L76" s="122"/>
      <c r="M76" s="120"/>
      <c r="N76" s="120"/>
      <c r="O76" s="120"/>
      <c r="P76" s="120"/>
    </row>
    <row r="77" spans="1:16" ht="12.75">
      <c r="A77" s="38" t="s">
        <v>203</v>
      </c>
      <c r="B77" s="39" t="s">
        <v>35</v>
      </c>
      <c r="C77" s="3">
        <v>50</v>
      </c>
      <c r="D77" s="3"/>
      <c r="E77" s="3">
        <v>100</v>
      </c>
      <c r="F77" s="3">
        <v>0</v>
      </c>
      <c r="G77" s="16">
        <v>260</v>
      </c>
      <c r="H77" s="36"/>
      <c r="I77" s="37">
        <v>1</v>
      </c>
      <c r="K77" s="121"/>
      <c r="L77" s="122"/>
      <c r="M77" s="120"/>
      <c r="N77" s="120"/>
      <c r="O77" s="120"/>
      <c r="P77" s="120"/>
    </row>
    <row r="78" spans="1:16" ht="12.75">
      <c r="A78" s="38" t="s">
        <v>204</v>
      </c>
      <c r="B78" s="39" t="s">
        <v>134</v>
      </c>
      <c r="C78" s="3">
        <v>8</v>
      </c>
      <c r="D78" s="3"/>
      <c r="E78" s="3">
        <v>50</v>
      </c>
      <c r="F78" s="3">
        <v>0</v>
      </c>
      <c r="G78" s="16">
        <v>120</v>
      </c>
      <c r="H78" s="36"/>
      <c r="I78" s="37"/>
      <c r="K78" s="121"/>
      <c r="L78" s="122"/>
      <c r="M78" s="120"/>
      <c r="N78" s="120"/>
      <c r="O78" s="120"/>
      <c r="P78" s="120"/>
    </row>
    <row r="79" spans="1:16" ht="12.75">
      <c r="A79" s="38" t="s">
        <v>205</v>
      </c>
      <c r="B79" s="39" t="s">
        <v>33</v>
      </c>
      <c r="C79" s="3">
        <v>4</v>
      </c>
      <c r="D79" s="3"/>
      <c r="E79" s="3">
        <v>40</v>
      </c>
      <c r="F79" s="3">
        <v>0</v>
      </c>
      <c r="G79" s="16">
        <v>55</v>
      </c>
      <c r="H79" s="36"/>
      <c r="I79" s="37"/>
      <c r="K79" s="121"/>
      <c r="L79" s="122"/>
      <c r="M79" s="120"/>
      <c r="N79" s="120"/>
      <c r="O79" s="120"/>
      <c r="P79" s="120"/>
    </row>
    <row r="80" spans="1:16" ht="12.75">
      <c r="A80" s="38" t="s">
        <v>206</v>
      </c>
      <c r="B80" s="39" t="s">
        <v>34</v>
      </c>
      <c r="C80" s="3">
        <v>4</v>
      </c>
      <c r="D80" s="3"/>
      <c r="E80" s="3">
        <v>20</v>
      </c>
      <c r="F80" s="3">
        <v>0</v>
      </c>
      <c r="G80" s="16">
        <v>55</v>
      </c>
      <c r="H80" s="36"/>
      <c r="I80" s="37"/>
      <c r="K80" s="121"/>
      <c r="L80" s="122"/>
      <c r="M80" s="120"/>
      <c r="N80" s="120"/>
      <c r="O80" s="120"/>
      <c r="P80" s="120"/>
    </row>
    <row r="81" spans="1:16" ht="12.75">
      <c r="A81" s="38" t="s">
        <v>207</v>
      </c>
      <c r="B81" s="39" t="s">
        <v>41</v>
      </c>
      <c r="C81" s="3">
        <v>8</v>
      </c>
      <c r="D81" s="3"/>
      <c r="E81" s="3">
        <v>40</v>
      </c>
      <c r="F81" s="3">
        <v>0</v>
      </c>
      <c r="G81" s="16">
        <v>55</v>
      </c>
      <c r="H81" s="36"/>
      <c r="I81" s="37"/>
      <c r="K81" s="121"/>
      <c r="L81" s="122"/>
      <c r="M81" s="120"/>
      <c r="N81" s="120"/>
      <c r="O81" s="120"/>
      <c r="P81" s="120"/>
    </row>
    <row r="82" spans="1:16" s="13" customFormat="1" ht="12.75">
      <c r="A82" s="38" t="s">
        <v>208</v>
      </c>
      <c r="B82" s="39" t="s">
        <v>135</v>
      </c>
      <c r="C82" s="3">
        <v>8</v>
      </c>
      <c r="D82" s="3"/>
      <c r="E82" s="3">
        <v>40</v>
      </c>
      <c r="F82" s="3">
        <v>0</v>
      </c>
      <c r="G82" s="16">
        <v>75</v>
      </c>
      <c r="H82" s="36"/>
      <c r="I82" s="37"/>
      <c r="K82" s="121"/>
      <c r="L82" s="122"/>
      <c r="M82" s="124"/>
      <c r="N82" s="124"/>
      <c r="O82" s="124"/>
      <c r="P82" s="124"/>
    </row>
    <row r="83" spans="1:16" ht="12.75">
      <c r="A83" s="38" t="s">
        <v>209</v>
      </c>
      <c r="B83" s="39" t="s">
        <v>136</v>
      </c>
      <c r="C83" s="3">
        <v>4</v>
      </c>
      <c r="D83" s="3"/>
      <c r="E83" s="3">
        <v>20</v>
      </c>
      <c r="F83" s="3">
        <v>0</v>
      </c>
      <c r="G83" s="16">
        <v>50</v>
      </c>
      <c r="H83" s="36"/>
      <c r="I83" s="37"/>
      <c r="K83" s="121"/>
      <c r="L83" s="122"/>
      <c r="M83" s="120"/>
      <c r="N83" s="120"/>
      <c r="O83" s="120"/>
      <c r="P83" s="120"/>
    </row>
    <row r="84" spans="1:16" ht="12.75">
      <c r="A84" s="38" t="s">
        <v>210</v>
      </c>
      <c r="B84" s="39" t="s">
        <v>137</v>
      </c>
      <c r="C84" s="3">
        <v>8</v>
      </c>
      <c r="D84" s="3"/>
      <c r="E84" s="3">
        <v>40</v>
      </c>
      <c r="F84" s="3">
        <v>0</v>
      </c>
      <c r="G84" s="16">
        <v>90</v>
      </c>
      <c r="H84" s="36"/>
      <c r="I84" s="37"/>
      <c r="K84" s="121"/>
      <c r="L84" s="122"/>
      <c r="M84" s="120"/>
      <c r="N84" s="120"/>
      <c r="O84" s="120"/>
      <c r="P84" s="120"/>
    </row>
    <row r="85" spans="1:16" s="13" customFormat="1" ht="12.75">
      <c r="A85" s="34" t="s">
        <v>211</v>
      </c>
      <c r="B85" s="35" t="s">
        <v>149</v>
      </c>
      <c r="C85" s="74">
        <v>8</v>
      </c>
      <c r="D85" s="74"/>
      <c r="E85" s="74">
        <v>20</v>
      </c>
      <c r="F85" s="74">
        <v>0</v>
      </c>
      <c r="G85" s="81">
        <v>50</v>
      </c>
      <c r="H85" s="36"/>
      <c r="I85" s="37"/>
      <c r="K85" s="121"/>
      <c r="L85" s="122"/>
      <c r="M85" s="124"/>
      <c r="N85" s="124"/>
      <c r="O85" s="124"/>
      <c r="P85" s="124"/>
    </row>
    <row r="86" spans="1:16" ht="12.75">
      <c r="A86" s="38" t="s">
        <v>212</v>
      </c>
      <c r="B86" s="39" t="s">
        <v>32</v>
      </c>
      <c r="C86" s="3">
        <v>8</v>
      </c>
      <c r="D86" s="3"/>
      <c r="E86" s="3">
        <v>20</v>
      </c>
      <c r="F86" s="3">
        <v>0</v>
      </c>
      <c r="G86" s="16">
        <v>55</v>
      </c>
      <c r="H86" s="36"/>
      <c r="I86" s="37"/>
      <c r="K86" s="121"/>
      <c r="L86" s="122"/>
      <c r="M86" s="120"/>
      <c r="N86" s="120"/>
      <c r="O86" s="120"/>
      <c r="P86" s="120"/>
    </row>
    <row r="87" spans="1:16" ht="12.75">
      <c r="A87" s="38" t="s">
        <v>213</v>
      </c>
      <c r="B87" s="39" t="s">
        <v>138</v>
      </c>
      <c r="C87" s="3">
        <v>8</v>
      </c>
      <c r="D87" s="3"/>
      <c r="E87" s="3">
        <v>20</v>
      </c>
      <c r="F87" s="3">
        <v>0</v>
      </c>
      <c r="G87" s="16">
        <v>60</v>
      </c>
      <c r="H87" s="36"/>
      <c r="I87" s="37"/>
      <c r="K87" s="121"/>
      <c r="L87" s="122"/>
      <c r="M87" s="120"/>
      <c r="N87" s="120"/>
      <c r="O87" s="120"/>
      <c r="P87" s="120"/>
    </row>
    <row r="88" spans="1:16" ht="12.75">
      <c r="A88" s="34" t="s">
        <v>214</v>
      </c>
      <c r="B88" s="35" t="s">
        <v>146</v>
      </c>
      <c r="C88" s="74">
        <v>4</v>
      </c>
      <c r="D88" s="74"/>
      <c r="E88" s="74">
        <v>10</v>
      </c>
      <c r="F88" s="74">
        <v>0</v>
      </c>
      <c r="G88" s="81">
        <v>50</v>
      </c>
      <c r="H88" s="36"/>
      <c r="I88" s="37"/>
      <c r="K88" s="121"/>
      <c r="L88" s="122"/>
      <c r="M88" s="120"/>
      <c r="N88" s="120"/>
      <c r="O88" s="120"/>
      <c r="P88" s="120"/>
    </row>
    <row r="89" spans="1:16" ht="12.75">
      <c r="A89" s="38" t="s">
        <v>215</v>
      </c>
      <c r="B89" s="39" t="s">
        <v>80</v>
      </c>
      <c r="C89" s="3">
        <v>10</v>
      </c>
      <c r="D89" s="3"/>
      <c r="E89" s="3">
        <v>40</v>
      </c>
      <c r="F89" s="3">
        <v>0</v>
      </c>
      <c r="G89" s="16">
        <v>70</v>
      </c>
      <c r="H89" s="36"/>
      <c r="I89" s="37"/>
      <c r="K89" s="121"/>
      <c r="L89" s="122"/>
      <c r="M89" s="120"/>
      <c r="N89" s="120"/>
      <c r="O89" s="120"/>
      <c r="P89" s="120"/>
    </row>
    <row r="90" spans="1:16" ht="12.75">
      <c r="A90" s="38" t="s">
        <v>216</v>
      </c>
      <c r="B90" s="39" t="s">
        <v>139</v>
      </c>
      <c r="C90" s="3">
        <v>4</v>
      </c>
      <c r="D90" s="3"/>
      <c r="E90" s="3">
        <v>20</v>
      </c>
      <c r="F90" s="3">
        <v>0</v>
      </c>
      <c r="G90" s="16">
        <v>45</v>
      </c>
      <c r="H90" s="36"/>
      <c r="I90" s="37"/>
      <c r="K90" s="121"/>
      <c r="L90" s="122"/>
      <c r="M90" s="120"/>
      <c r="N90" s="120"/>
      <c r="O90" s="120"/>
      <c r="P90" s="120"/>
    </row>
    <row r="91" spans="1:16" ht="12.75">
      <c r="A91" s="38" t="s">
        <v>217</v>
      </c>
      <c r="B91" s="39" t="s">
        <v>140</v>
      </c>
      <c r="C91" s="3">
        <v>8</v>
      </c>
      <c r="D91" s="3"/>
      <c r="E91" s="3">
        <v>20</v>
      </c>
      <c r="F91" s="3">
        <v>0</v>
      </c>
      <c r="G91" s="16">
        <v>55</v>
      </c>
      <c r="H91" s="36"/>
      <c r="I91" s="37"/>
      <c r="K91" s="125"/>
      <c r="L91" s="126"/>
      <c r="M91" s="120"/>
      <c r="N91" s="120"/>
      <c r="O91" s="120"/>
      <c r="P91" s="120"/>
    </row>
    <row r="92" spans="1:16" ht="12.75">
      <c r="A92" s="38" t="s">
        <v>218</v>
      </c>
      <c r="B92" s="98" t="s">
        <v>313</v>
      </c>
      <c r="C92" s="99">
        <v>8</v>
      </c>
      <c r="D92" s="99"/>
      <c r="E92" s="99">
        <v>30</v>
      </c>
      <c r="F92" s="99">
        <v>0</v>
      </c>
      <c r="G92" s="100">
        <v>65</v>
      </c>
      <c r="H92" s="101"/>
      <c r="I92" s="102"/>
      <c r="K92" s="136"/>
      <c r="L92" s="110"/>
      <c r="M92" s="120"/>
      <c r="N92" s="120"/>
      <c r="O92" s="120"/>
      <c r="P92" s="120"/>
    </row>
    <row r="93" spans="1:16" ht="12.75">
      <c r="A93" s="38" t="s">
        <v>219</v>
      </c>
      <c r="B93" s="39" t="s">
        <v>141</v>
      </c>
      <c r="C93" s="3">
        <v>8</v>
      </c>
      <c r="D93" s="3"/>
      <c r="E93" s="3">
        <v>60</v>
      </c>
      <c r="F93" s="3">
        <v>0</v>
      </c>
      <c r="G93" s="16">
        <v>75</v>
      </c>
      <c r="H93" s="36">
        <v>2</v>
      </c>
      <c r="I93" s="37"/>
      <c r="K93" s="125"/>
      <c r="L93" s="126"/>
      <c r="M93" s="120"/>
      <c r="N93" s="120"/>
      <c r="O93" s="120"/>
      <c r="P93" s="120"/>
    </row>
    <row r="94" spans="1:16" ht="12.75">
      <c r="A94" s="38" t="s">
        <v>220</v>
      </c>
      <c r="B94" s="39" t="s">
        <v>142</v>
      </c>
      <c r="C94" s="3">
        <v>8</v>
      </c>
      <c r="D94" s="3"/>
      <c r="E94" s="3">
        <v>60</v>
      </c>
      <c r="F94" s="3">
        <v>0</v>
      </c>
      <c r="G94" s="16">
        <v>60</v>
      </c>
      <c r="H94" s="36"/>
      <c r="I94" s="37"/>
      <c r="K94" s="125"/>
      <c r="L94" s="126"/>
      <c r="M94" s="120"/>
      <c r="N94" s="120"/>
      <c r="O94" s="120"/>
      <c r="P94" s="120"/>
    </row>
    <row r="95" spans="1:16" ht="12.75">
      <c r="A95" s="38" t="s">
        <v>221</v>
      </c>
      <c r="B95" s="39" t="s">
        <v>42</v>
      </c>
      <c r="C95" s="3">
        <v>4</v>
      </c>
      <c r="D95" s="3"/>
      <c r="E95" s="3">
        <v>0</v>
      </c>
      <c r="F95" s="3">
        <v>0</v>
      </c>
      <c r="G95" s="16">
        <v>30</v>
      </c>
      <c r="H95" s="36">
        <v>1</v>
      </c>
      <c r="I95" s="37"/>
      <c r="K95" s="125"/>
      <c r="L95" s="126"/>
      <c r="M95" s="120"/>
      <c r="N95" s="120"/>
      <c r="O95" s="120"/>
      <c r="P95" s="120"/>
    </row>
    <row r="96" spans="1:16" ht="12.75">
      <c r="A96" s="38" t="s">
        <v>222</v>
      </c>
      <c r="B96" s="39" t="s">
        <v>43</v>
      </c>
      <c r="C96" s="3">
        <v>4</v>
      </c>
      <c r="D96" s="3"/>
      <c r="E96" s="3">
        <v>0</v>
      </c>
      <c r="F96" s="3">
        <v>0</v>
      </c>
      <c r="G96" s="16">
        <v>35</v>
      </c>
      <c r="H96" s="36"/>
      <c r="I96" s="37"/>
      <c r="K96" s="125"/>
      <c r="L96" s="126"/>
      <c r="M96" s="120"/>
      <c r="N96" s="120"/>
      <c r="O96" s="120"/>
      <c r="P96" s="120"/>
    </row>
    <row r="97" spans="1:16" ht="12.75">
      <c r="A97" s="38" t="s">
        <v>223</v>
      </c>
      <c r="B97" s="39" t="s">
        <v>86</v>
      </c>
      <c r="C97" s="3">
        <v>4</v>
      </c>
      <c r="D97" s="3"/>
      <c r="E97" s="3">
        <v>30</v>
      </c>
      <c r="F97" s="3">
        <v>0</v>
      </c>
      <c r="G97" s="16">
        <v>45</v>
      </c>
      <c r="H97" s="36"/>
      <c r="I97" s="37"/>
      <c r="K97" s="121"/>
      <c r="L97" s="122"/>
      <c r="M97" s="120"/>
      <c r="N97" s="120"/>
      <c r="O97" s="120"/>
      <c r="P97" s="120"/>
    </row>
    <row r="98" spans="1:16" s="13" customFormat="1" ht="12.75">
      <c r="A98" s="34" t="s">
        <v>302</v>
      </c>
      <c r="B98" s="35" t="s">
        <v>303</v>
      </c>
      <c r="C98" s="74">
        <v>14</v>
      </c>
      <c r="D98" s="74"/>
      <c r="E98" s="74">
        <v>80</v>
      </c>
      <c r="F98" s="74">
        <v>0</v>
      </c>
      <c r="G98" s="81">
        <v>145</v>
      </c>
      <c r="H98" s="36"/>
      <c r="I98" s="37"/>
      <c r="K98" s="121"/>
      <c r="L98" s="123"/>
      <c r="M98" s="124"/>
      <c r="N98" s="124"/>
      <c r="O98" s="124"/>
      <c r="P98" s="124"/>
    </row>
    <row r="99" spans="1:16" s="13" customFormat="1" ht="12.75">
      <c r="A99" s="34" t="s">
        <v>304</v>
      </c>
      <c r="B99" s="35" t="s">
        <v>305</v>
      </c>
      <c r="C99" s="74">
        <v>14</v>
      </c>
      <c r="D99" s="74"/>
      <c r="E99" s="74">
        <v>80</v>
      </c>
      <c r="F99" s="74">
        <v>0</v>
      </c>
      <c r="G99" s="81">
        <v>135</v>
      </c>
      <c r="H99" s="36"/>
      <c r="I99" s="37"/>
      <c r="K99" s="121"/>
      <c r="L99" s="123"/>
      <c r="M99" s="124"/>
      <c r="N99" s="124"/>
      <c r="O99" s="124"/>
      <c r="P99" s="124"/>
    </row>
    <row r="100" spans="1:16" s="13" customFormat="1" ht="12.75">
      <c r="A100" s="34" t="s">
        <v>292</v>
      </c>
      <c r="B100" s="35" t="s">
        <v>297</v>
      </c>
      <c r="C100" s="74">
        <v>14</v>
      </c>
      <c r="D100" s="74"/>
      <c r="E100" s="74">
        <v>80</v>
      </c>
      <c r="F100" s="74">
        <v>0</v>
      </c>
      <c r="G100" s="81">
        <v>135</v>
      </c>
      <c r="H100" s="36"/>
      <c r="I100" s="37"/>
      <c r="K100" s="121"/>
      <c r="L100" s="123"/>
      <c r="M100" s="124"/>
      <c r="N100" s="124"/>
      <c r="O100" s="124"/>
      <c r="P100" s="124"/>
    </row>
    <row r="101" spans="1:16" s="13" customFormat="1" ht="12.75">
      <c r="A101" s="34" t="s">
        <v>293</v>
      </c>
      <c r="B101" s="35" t="s">
        <v>283</v>
      </c>
      <c r="C101" s="74">
        <v>14</v>
      </c>
      <c r="D101" s="74"/>
      <c r="E101" s="74">
        <v>80</v>
      </c>
      <c r="F101" s="74">
        <v>0</v>
      </c>
      <c r="G101" s="81">
        <v>125</v>
      </c>
      <c r="H101" s="36"/>
      <c r="I101" s="37"/>
      <c r="K101" s="121"/>
      <c r="L101" s="123"/>
      <c r="M101" s="124"/>
      <c r="N101" s="124"/>
      <c r="O101" s="124"/>
      <c r="P101" s="124"/>
    </row>
    <row r="102" spans="1:16" s="13" customFormat="1" ht="12.75">
      <c r="A102" s="34" t="s">
        <v>295</v>
      </c>
      <c r="B102" s="35" t="s">
        <v>294</v>
      </c>
      <c r="C102" s="74">
        <v>14</v>
      </c>
      <c r="D102" s="74"/>
      <c r="E102" s="74">
        <v>80</v>
      </c>
      <c r="F102" s="74">
        <v>0</v>
      </c>
      <c r="G102" s="81">
        <v>125</v>
      </c>
      <c r="H102" s="36"/>
      <c r="I102" s="37"/>
      <c r="K102" s="121"/>
      <c r="L102" s="123"/>
      <c r="M102" s="124"/>
      <c r="N102" s="124"/>
      <c r="O102" s="124"/>
      <c r="P102" s="124"/>
    </row>
    <row r="103" spans="1:16" s="13" customFormat="1" ht="12.75">
      <c r="A103" s="34" t="s">
        <v>296</v>
      </c>
      <c r="B103" s="35" t="s">
        <v>299</v>
      </c>
      <c r="C103" s="74">
        <v>14</v>
      </c>
      <c r="D103" s="74"/>
      <c r="E103" s="74">
        <v>80</v>
      </c>
      <c r="F103" s="74">
        <v>0</v>
      </c>
      <c r="G103" s="81">
        <v>165</v>
      </c>
      <c r="H103" s="36"/>
      <c r="I103" s="37"/>
      <c r="K103" s="121"/>
      <c r="L103" s="123"/>
      <c r="M103" s="124"/>
      <c r="N103" s="124"/>
      <c r="O103" s="124"/>
      <c r="P103" s="124"/>
    </row>
    <row r="104" spans="1:16" s="13" customFormat="1" ht="12.75">
      <c r="A104" s="34" t="s">
        <v>301</v>
      </c>
      <c r="B104" s="35" t="s">
        <v>300</v>
      </c>
      <c r="C104" s="74">
        <v>14</v>
      </c>
      <c r="D104" s="74"/>
      <c r="E104" s="74">
        <v>80</v>
      </c>
      <c r="F104" s="74">
        <v>0</v>
      </c>
      <c r="G104" s="81">
        <v>105</v>
      </c>
      <c r="H104" s="36"/>
      <c r="I104" s="37"/>
      <c r="K104" s="121"/>
      <c r="L104" s="123"/>
      <c r="M104" s="124"/>
      <c r="N104" s="124"/>
      <c r="O104" s="124"/>
      <c r="P104" s="124"/>
    </row>
    <row r="105" spans="1:16" s="13" customFormat="1" ht="12.75">
      <c r="A105" s="34" t="s">
        <v>314</v>
      </c>
      <c r="B105" s="103" t="s">
        <v>315</v>
      </c>
      <c r="C105" s="74">
        <v>30</v>
      </c>
      <c r="D105" s="74"/>
      <c r="E105" s="74">
        <v>120</v>
      </c>
      <c r="F105" s="74">
        <v>0</v>
      </c>
      <c r="G105" s="81">
        <v>200</v>
      </c>
      <c r="H105" s="36"/>
      <c r="I105" s="37"/>
      <c r="K105" s="127"/>
      <c r="L105" s="137"/>
      <c r="M105" s="124"/>
      <c r="N105" s="124"/>
      <c r="O105" s="124"/>
      <c r="P105" s="124"/>
    </row>
    <row r="106" spans="1:16" ht="12.75">
      <c r="A106" s="38" t="s">
        <v>224</v>
      </c>
      <c r="B106" s="39" t="s">
        <v>143</v>
      </c>
      <c r="C106" s="3">
        <v>10</v>
      </c>
      <c r="D106" s="3"/>
      <c r="E106" s="3">
        <v>10</v>
      </c>
      <c r="F106" s="3">
        <v>50</v>
      </c>
      <c r="G106" s="16">
        <v>160</v>
      </c>
      <c r="H106" s="36"/>
      <c r="I106" s="37"/>
      <c r="K106" s="125"/>
      <c r="L106" s="126"/>
      <c r="M106" s="120"/>
      <c r="N106" s="120"/>
      <c r="O106" s="120"/>
      <c r="P106" s="120"/>
    </row>
    <row r="107" spans="1:16" s="95" customFormat="1" ht="12.75">
      <c r="A107" s="111" t="s">
        <v>225</v>
      </c>
      <c r="B107" s="112" t="s">
        <v>316</v>
      </c>
      <c r="C107" s="99">
        <v>12</v>
      </c>
      <c r="D107" s="99"/>
      <c r="E107" s="99">
        <v>30</v>
      </c>
      <c r="F107" s="99">
        <v>50</v>
      </c>
      <c r="G107" s="100">
        <v>160</v>
      </c>
      <c r="H107" s="101"/>
      <c r="I107" s="102"/>
      <c r="K107" s="138"/>
      <c r="L107" s="110"/>
      <c r="M107" s="131"/>
      <c r="N107" s="131"/>
      <c r="O107" s="131"/>
      <c r="P107" s="131"/>
    </row>
    <row r="108" spans="1:16" ht="12.75">
      <c r="A108" s="41" t="s">
        <v>226</v>
      </c>
      <c r="B108" s="42" t="s">
        <v>144</v>
      </c>
      <c r="C108" s="3">
        <v>12</v>
      </c>
      <c r="D108" s="3"/>
      <c r="E108" s="3">
        <v>40</v>
      </c>
      <c r="F108" s="3">
        <v>0</v>
      </c>
      <c r="G108" s="16">
        <v>120</v>
      </c>
      <c r="H108" s="36"/>
      <c r="I108" s="37"/>
      <c r="K108" s="125"/>
      <c r="L108" s="126"/>
      <c r="M108" s="120"/>
      <c r="N108" s="120"/>
      <c r="O108" s="120"/>
      <c r="P108" s="120"/>
    </row>
    <row r="109" spans="1:16" ht="12.75">
      <c r="A109" s="34" t="s">
        <v>227</v>
      </c>
      <c r="B109" s="35" t="s">
        <v>151</v>
      </c>
      <c r="C109" s="74">
        <v>8</v>
      </c>
      <c r="D109" s="74"/>
      <c r="E109" s="74">
        <v>40</v>
      </c>
      <c r="F109" s="74">
        <v>0</v>
      </c>
      <c r="G109" s="81">
        <v>70</v>
      </c>
      <c r="H109" s="36"/>
      <c r="I109" s="37"/>
      <c r="K109" s="125"/>
      <c r="L109" s="126"/>
      <c r="M109" s="120"/>
      <c r="N109" s="120"/>
      <c r="O109" s="120"/>
      <c r="P109" s="120"/>
    </row>
    <row r="110" spans="1:16" s="95" customFormat="1" ht="12.75">
      <c r="A110" s="96" t="s">
        <v>261</v>
      </c>
      <c r="B110" s="113" t="s">
        <v>317</v>
      </c>
      <c r="C110" s="114">
        <v>14</v>
      </c>
      <c r="D110" s="114"/>
      <c r="E110" s="114">
        <v>50</v>
      </c>
      <c r="F110" s="114">
        <v>0</v>
      </c>
      <c r="G110" s="115">
        <v>55</v>
      </c>
      <c r="H110" s="101"/>
      <c r="I110" s="102"/>
      <c r="K110" s="138"/>
      <c r="L110" s="110"/>
      <c r="M110" s="131"/>
      <c r="N110" s="131"/>
      <c r="O110" s="131"/>
      <c r="P110" s="131"/>
    </row>
    <row r="111" spans="1:16" ht="12.75">
      <c r="A111" s="41" t="s">
        <v>228</v>
      </c>
      <c r="B111" s="42" t="s">
        <v>112</v>
      </c>
      <c r="C111" s="3">
        <v>8</v>
      </c>
      <c r="D111" s="3"/>
      <c r="E111" s="3">
        <v>40</v>
      </c>
      <c r="F111" s="3">
        <v>0</v>
      </c>
      <c r="G111" s="16">
        <v>200</v>
      </c>
      <c r="H111" s="36"/>
      <c r="I111" s="37"/>
      <c r="K111" s="121"/>
      <c r="L111" s="122"/>
      <c r="M111" s="120"/>
      <c r="N111" s="120"/>
      <c r="O111" s="120"/>
      <c r="P111" s="120"/>
    </row>
    <row r="112" spans="1:16" ht="12.75">
      <c r="A112" s="41" t="s">
        <v>229</v>
      </c>
      <c r="B112" s="42" t="s">
        <v>274</v>
      </c>
      <c r="C112" s="3">
        <v>10</v>
      </c>
      <c r="D112" s="3"/>
      <c r="E112" s="3">
        <v>80</v>
      </c>
      <c r="F112" s="3">
        <v>0</v>
      </c>
      <c r="G112" s="16">
        <v>110</v>
      </c>
      <c r="H112" s="36"/>
      <c r="I112" s="37"/>
      <c r="K112" s="121"/>
      <c r="L112" s="122"/>
      <c r="M112" s="120"/>
      <c r="N112" s="120"/>
      <c r="O112" s="120"/>
      <c r="P112" s="120"/>
    </row>
    <row r="113" spans="1:16" ht="12.75">
      <c r="A113" s="41" t="s">
        <v>230</v>
      </c>
      <c r="B113" s="42" t="s">
        <v>44</v>
      </c>
      <c r="C113" s="3">
        <v>2</v>
      </c>
      <c r="D113" s="3"/>
      <c r="E113" s="3">
        <v>0</v>
      </c>
      <c r="F113" s="3">
        <v>0</v>
      </c>
      <c r="G113" s="16">
        <v>2</v>
      </c>
      <c r="H113" s="36"/>
      <c r="I113" s="37"/>
      <c r="K113" s="121"/>
      <c r="L113" s="122"/>
      <c r="M113" s="120"/>
      <c r="N113" s="120"/>
      <c r="O113" s="120"/>
      <c r="P113" s="120"/>
    </row>
    <row r="114" spans="1:16" ht="12.75">
      <c r="A114" s="41" t="s">
        <v>231</v>
      </c>
      <c r="B114" s="42" t="s">
        <v>45</v>
      </c>
      <c r="C114" s="3">
        <v>4</v>
      </c>
      <c r="D114" s="3"/>
      <c r="E114" s="3">
        <v>0</v>
      </c>
      <c r="F114" s="3">
        <v>0</v>
      </c>
      <c r="G114" s="16">
        <v>2.5</v>
      </c>
      <c r="H114" s="36"/>
      <c r="I114" s="37"/>
      <c r="K114" s="121"/>
      <c r="L114" s="122"/>
      <c r="M114" s="120"/>
      <c r="N114" s="120"/>
      <c r="O114" s="120"/>
      <c r="P114" s="120"/>
    </row>
    <row r="115" spans="1:16" ht="12.75">
      <c r="A115" s="41" t="s">
        <v>232</v>
      </c>
      <c r="B115" s="42" t="s">
        <v>46</v>
      </c>
      <c r="C115" s="3">
        <v>8</v>
      </c>
      <c r="D115" s="3"/>
      <c r="E115" s="3">
        <v>0</v>
      </c>
      <c r="F115" s="3">
        <v>0</v>
      </c>
      <c r="G115" s="16">
        <v>3.5</v>
      </c>
      <c r="H115" s="36"/>
      <c r="I115" s="37"/>
      <c r="K115" s="121"/>
      <c r="L115" s="122"/>
      <c r="M115" s="120"/>
      <c r="N115" s="120"/>
      <c r="O115" s="120"/>
      <c r="P115" s="120"/>
    </row>
    <row r="116" spans="1:16" ht="12.75">
      <c r="A116" s="41" t="s">
        <v>285</v>
      </c>
      <c r="B116" s="42" t="s">
        <v>286</v>
      </c>
      <c r="C116" s="3">
        <v>42</v>
      </c>
      <c r="D116" s="3"/>
      <c r="E116" s="3">
        <v>0</v>
      </c>
      <c r="F116" s="3">
        <v>0</v>
      </c>
      <c r="G116" s="16">
        <v>10</v>
      </c>
      <c r="H116" s="36"/>
      <c r="I116" s="37"/>
      <c r="K116" s="121"/>
      <c r="L116" s="122"/>
      <c r="M116" s="120"/>
      <c r="N116" s="120"/>
      <c r="O116" s="120"/>
      <c r="P116" s="120"/>
    </row>
    <row r="117" spans="1:16" s="95" customFormat="1" ht="12.75">
      <c r="A117" s="111" t="s">
        <v>233</v>
      </c>
      <c r="B117" s="112" t="s">
        <v>318</v>
      </c>
      <c r="C117" s="99"/>
      <c r="D117" s="99"/>
      <c r="E117" s="99"/>
      <c r="F117" s="99"/>
      <c r="G117" s="100">
        <v>40</v>
      </c>
      <c r="H117" s="101"/>
      <c r="I117" s="102"/>
      <c r="K117" s="134"/>
      <c r="L117" s="135"/>
      <c r="M117" s="131"/>
      <c r="N117" s="131"/>
      <c r="O117" s="131"/>
      <c r="P117" s="131"/>
    </row>
    <row r="118" spans="1:16" ht="12.75">
      <c r="A118" s="41" t="s">
        <v>287</v>
      </c>
      <c r="B118" s="42" t="s">
        <v>19</v>
      </c>
      <c r="C118" s="3"/>
      <c r="D118" s="3"/>
      <c r="E118" s="3"/>
      <c r="F118" s="3"/>
      <c r="G118" s="16">
        <v>15</v>
      </c>
      <c r="H118" s="36"/>
      <c r="I118" s="37"/>
      <c r="K118" s="132"/>
      <c r="L118" s="133"/>
      <c r="M118" s="120"/>
      <c r="N118" s="120"/>
      <c r="O118" s="120"/>
      <c r="P118" s="120"/>
    </row>
    <row r="119" spans="1:16" ht="12.75">
      <c r="A119" s="43" t="s">
        <v>234</v>
      </c>
      <c r="B119" s="44" t="s">
        <v>88</v>
      </c>
      <c r="C119" s="3"/>
      <c r="D119" s="3"/>
      <c r="E119" s="3"/>
      <c r="F119" s="45"/>
      <c r="G119" s="17">
        <v>2.5</v>
      </c>
      <c r="H119" s="36"/>
      <c r="I119" s="37"/>
      <c r="K119" s="121"/>
      <c r="L119" s="122"/>
      <c r="M119" s="120"/>
      <c r="N119" s="120"/>
      <c r="O119" s="120"/>
      <c r="P119" s="120"/>
    </row>
    <row r="120" spans="1:16" ht="12.75">
      <c r="A120" s="43" t="s">
        <v>234</v>
      </c>
      <c r="B120" s="44" t="s">
        <v>89</v>
      </c>
      <c r="C120" s="3"/>
      <c r="D120" s="3"/>
      <c r="E120" s="3"/>
      <c r="F120" s="45"/>
      <c r="G120" s="17">
        <v>2</v>
      </c>
      <c r="H120" s="36"/>
      <c r="I120" s="37"/>
      <c r="K120" s="125"/>
      <c r="L120" s="126"/>
      <c r="M120" s="120"/>
      <c r="N120" s="120"/>
      <c r="O120" s="120"/>
      <c r="P120" s="120"/>
    </row>
    <row r="121" spans="1:16" ht="12.75">
      <c r="A121" s="43" t="s">
        <v>234</v>
      </c>
      <c r="B121" s="44" t="s">
        <v>90</v>
      </c>
      <c r="C121" s="3"/>
      <c r="D121" s="3"/>
      <c r="E121" s="3"/>
      <c r="F121" s="45"/>
      <c r="G121" s="17">
        <v>1.5</v>
      </c>
      <c r="H121" s="36"/>
      <c r="I121" s="37"/>
      <c r="K121" s="125"/>
      <c r="L121" s="126"/>
      <c r="M121" s="120"/>
      <c r="N121" s="120"/>
      <c r="O121" s="120"/>
      <c r="P121" s="120"/>
    </row>
    <row r="122" spans="1:16" ht="12.75">
      <c r="A122" s="43" t="s">
        <v>235</v>
      </c>
      <c r="B122" s="44" t="s">
        <v>91</v>
      </c>
      <c r="C122" s="3"/>
      <c r="D122" s="3"/>
      <c r="E122" s="3"/>
      <c r="F122" s="45"/>
      <c r="G122" s="17">
        <v>2.5</v>
      </c>
      <c r="H122" s="36"/>
      <c r="I122" s="37"/>
      <c r="K122" s="125"/>
      <c r="L122" s="126"/>
      <c r="M122" s="120"/>
      <c r="N122" s="120"/>
      <c r="O122" s="120"/>
      <c r="P122" s="120"/>
    </row>
    <row r="123" spans="1:16" ht="12.75">
      <c r="A123" s="43" t="s">
        <v>235</v>
      </c>
      <c r="B123" s="44" t="s">
        <v>92</v>
      </c>
      <c r="C123" s="3"/>
      <c r="D123" s="3"/>
      <c r="E123" s="3"/>
      <c r="F123" s="45"/>
      <c r="G123" s="17">
        <v>2</v>
      </c>
      <c r="H123" s="36"/>
      <c r="I123" s="37"/>
      <c r="K123" s="125"/>
      <c r="L123" s="126"/>
      <c r="M123" s="120"/>
      <c r="N123" s="120"/>
      <c r="O123" s="120"/>
      <c r="P123" s="120"/>
    </row>
    <row r="124" spans="1:16" ht="12.75">
      <c r="A124" s="43" t="s">
        <v>235</v>
      </c>
      <c r="B124" s="44" t="s">
        <v>93</v>
      </c>
      <c r="C124" s="3"/>
      <c r="D124" s="3"/>
      <c r="E124" s="3"/>
      <c r="F124" s="45"/>
      <c r="G124" s="17">
        <v>1.5</v>
      </c>
      <c r="H124" s="36"/>
      <c r="I124" s="37"/>
      <c r="K124" s="125"/>
      <c r="L124" s="126"/>
      <c r="M124" s="120"/>
      <c r="N124" s="120"/>
      <c r="O124" s="120"/>
      <c r="P124" s="120"/>
    </row>
    <row r="125" spans="1:16" ht="12.75">
      <c r="A125" s="43" t="s">
        <v>236</v>
      </c>
      <c r="B125" s="44" t="s">
        <v>94</v>
      </c>
      <c r="C125" s="3"/>
      <c r="D125" s="3"/>
      <c r="E125" s="3"/>
      <c r="F125" s="45"/>
      <c r="G125" s="17">
        <v>3</v>
      </c>
      <c r="H125" s="36"/>
      <c r="I125" s="37"/>
      <c r="K125" s="125"/>
      <c r="L125" s="126"/>
      <c r="M125" s="120"/>
      <c r="N125" s="120"/>
      <c r="O125" s="120"/>
      <c r="P125" s="120"/>
    </row>
    <row r="126" spans="1:16" ht="12.75">
      <c r="A126" s="43" t="s">
        <v>236</v>
      </c>
      <c r="B126" s="44" t="s">
        <v>95</v>
      </c>
      <c r="C126" s="3"/>
      <c r="D126" s="3"/>
      <c r="E126" s="3"/>
      <c r="F126" s="45"/>
      <c r="G126" s="17">
        <v>2.5</v>
      </c>
      <c r="H126" s="36"/>
      <c r="I126" s="37"/>
      <c r="K126" s="125"/>
      <c r="L126" s="126"/>
      <c r="M126" s="120"/>
      <c r="N126" s="120"/>
      <c r="O126" s="120"/>
      <c r="P126" s="120"/>
    </row>
    <row r="127" spans="1:16" ht="12.75">
      <c r="A127" s="43" t="s">
        <v>236</v>
      </c>
      <c r="B127" s="44" t="s">
        <v>96</v>
      </c>
      <c r="C127" s="3"/>
      <c r="D127" s="3"/>
      <c r="E127" s="3"/>
      <c r="F127" s="45"/>
      <c r="G127" s="17">
        <v>2</v>
      </c>
      <c r="H127" s="36"/>
      <c r="I127" s="37"/>
      <c r="K127" s="121"/>
      <c r="L127" s="122"/>
      <c r="M127" s="120"/>
      <c r="N127" s="120"/>
      <c r="O127" s="120"/>
      <c r="P127" s="120"/>
    </row>
    <row r="128" spans="1:16" ht="12.75">
      <c r="A128" s="43" t="s">
        <v>237</v>
      </c>
      <c r="B128" s="44" t="s">
        <v>97</v>
      </c>
      <c r="C128" s="3"/>
      <c r="D128" s="3"/>
      <c r="E128" s="3"/>
      <c r="F128" s="45"/>
      <c r="G128" s="17">
        <v>3.5</v>
      </c>
      <c r="H128" s="36"/>
      <c r="I128" s="37"/>
      <c r="K128" s="121"/>
      <c r="L128" s="122"/>
      <c r="M128" s="120"/>
      <c r="N128" s="120"/>
      <c r="O128" s="120"/>
      <c r="P128" s="120"/>
    </row>
    <row r="129" spans="1:16" ht="12.75">
      <c r="A129" s="43" t="s">
        <v>237</v>
      </c>
      <c r="B129" s="44" t="s">
        <v>98</v>
      </c>
      <c r="C129" s="3"/>
      <c r="D129" s="3"/>
      <c r="E129" s="3"/>
      <c r="F129" s="45"/>
      <c r="G129" s="17">
        <v>3</v>
      </c>
      <c r="H129" s="36"/>
      <c r="I129" s="37"/>
      <c r="K129" s="121"/>
      <c r="L129" s="122"/>
      <c r="M129" s="120"/>
      <c r="N129" s="120"/>
      <c r="O129" s="120"/>
      <c r="P129" s="120"/>
    </row>
    <row r="130" spans="1:16" ht="12.75">
      <c r="A130" s="43" t="s">
        <v>237</v>
      </c>
      <c r="B130" s="44" t="s">
        <v>99</v>
      </c>
      <c r="C130" s="3"/>
      <c r="D130" s="3"/>
      <c r="E130" s="3"/>
      <c r="F130" s="3"/>
      <c r="G130" s="18">
        <v>2.5</v>
      </c>
      <c r="H130" s="36"/>
      <c r="I130" s="37"/>
      <c r="K130" s="121"/>
      <c r="L130" s="122"/>
      <c r="M130" s="120"/>
      <c r="N130" s="120"/>
      <c r="O130" s="120"/>
      <c r="P130" s="120"/>
    </row>
    <row r="131" spans="1:16" ht="12.75">
      <c r="A131" s="43" t="s">
        <v>269</v>
      </c>
      <c r="B131" s="44" t="s">
        <v>270</v>
      </c>
      <c r="C131" s="3"/>
      <c r="D131" s="3"/>
      <c r="E131" s="3"/>
      <c r="F131" s="3"/>
      <c r="G131" s="18">
        <v>4.5</v>
      </c>
      <c r="H131" s="36"/>
      <c r="I131" s="37"/>
      <c r="K131" s="121"/>
      <c r="L131" s="122"/>
      <c r="M131" s="120"/>
      <c r="N131" s="120"/>
      <c r="O131" s="120"/>
      <c r="P131" s="120"/>
    </row>
    <row r="132" spans="1:16" ht="12.75">
      <c r="A132" s="43" t="s">
        <v>269</v>
      </c>
      <c r="B132" s="44" t="s">
        <v>271</v>
      </c>
      <c r="C132" s="3"/>
      <c r="D132" s="3"/>
      <c r="E132" s="3"/>
      <c r="F132" s="3"/>
      <c r="G132" s="18">
        <v>4</v>
      </c>
      <c r="H132" s="36"/>
      <c r="I132" s="37"/>
      <c r="K132" s="121"/>
      <c r="L132" s="122"/>
      <c r="M132" s="120"/>
      <c r="N132" s="120"/>
      <c r="O132" s="120"/>
      <c r="P132" s="120"/>
    </row>
    <row r="133" spans="1:16" ht="12.75">
      <c r="A133" s="43" t="s">
        <v>269</v>
      </c>
      <c r="B133" s="44" t="s">
        <v>272</v>
      </c>
      <c r="C133" s="3"/>
      <c r="D133" s="3"/>
      <c r="E133" s="3"/>
      <c r="F133" s="3"/>
      <c r="G133" s="18">
        <v>3.5</v>
      </c>
      <c r="H133" s="36"/>
      <c r="I133" s="37"/>
      <c r="K133" s="121"/>
      <c r="L133" s="122"/>
      <c r="M133" s="120"/>
      <c r="N133" s="120"/>
      <c r="O133" s="120"/>
      <c r="P133" s="120"/>
    </row>
    <row r="134" spans="1:16" ht="12.75">
      <c r="A134" s="43" t="s">
        <v>238</v>
      </c>
      <c r="B134" s="44" t="s">
        <v>100</v>
      </c>
      <c r="C134" s="3"/>
      <c r="D134" s="3"/>
      <c r="E134" s="3"/>
      <c r="F134" s="3"/>
      <c r="G134" s="18">
        <v>25</v>
      </c>
      <c r="H134" s="36"/>
      <c r="I134" s="37"/>
      <c r="K134" s="132"/>
      <c r="L134" s="133"/>
      <c r="M134" s="120"/>
      <c r="N134" s="120"/>
      <c r="O134" s="120"/>
      <c r="P134" s="120"/>
    </row>
    <row r="135" spans="1:16" ht="12.75">
      <c r="A135" s="43" t="s">
        <v>239</v>
      </c>
      <c r="B135" s="44" t="s">
        <v>101</v>
      </c>
      <c r="C135" s="3"/>
      <c r="D135" s="3"/>
      <c r="E135" s="3"/>
      <c r="F135" s="3"/>
      <c r="G135" s="18">
        <v>25</v>
      </c>
      <c r="H135" s="36"/>
      <c r="I135" s="37"/>
      <c r="K135" s="132"/>
      <c r="L135" s="133"/>
      <c r="M135" s="120"/>
      <c r="N135" s="120"/>
      <c r="O135" s="120"/>
      <c r="P135" s="120"/>
    </row>
    <row r="136" spans="1:16" ht="12.75">
      <c r="A136" s="43" t="s">
        <v>240</v>
      </c>
      <c r="B136" s="46" t="s">
        <v>113</v>
      </c>
      <c r="C136" s="3"/>
      <c r="D136" s="3"/>
      <c r="E136" s="3"/>
      <c r="F136" s="3"/>
      <c r="G136" s="18">
        <v>120</v>
      </c>
      <c r="H136" s="36"/>
      <c r="I136" s="37"/>
      <c r="K136" s="132"/>
      <c r="L136" s="133"/>
      <c r="M136" s="120"/>
      <c r="N136" s="120"/>
      <c r="O136" s="120"/>
      <c r="P136" s="120"/>
    </row>
    <row r="137" spans="1:16" ht="12.75">
      <c r="A137" s="47" t="s">
        <v>241</v>
      </c>
      <c r="B137" s="39" t="s">
        <v>275</v>
      </c>
      <c r="C137" s="3"/>
      <c r="D137" s="3"/>
      <c r="E137" s="3"/>
      <c r="F137" s="3"/>
      <c r="G137" s="19">
        <v>370</v>
      </c>
      <c r="H137" s="36">
        <v>1</v>
      </c>
      <c r="I137" s="37"/>
      <c r="K137" s="132"/>
      <c r="L137" s="133"/>
      <c r="M137" s="120"/>
      <c r="N137" s="120"/>
      <c r="O137" s="120"/>
      <c r="P137" s="120"/>
    </row>
    <row r="138" spans="1:16" ht="12.75">
      <c r="A138" s="48" t="s">
        <v>276</v>
      </c>
      <c r="B138" s="39" t="s">
        <v>290</v>
      </c>
      <c r="C138" s="75">
        <v>8</v>
      </c>
      <c r="D138" s="75"/>
      <c r="E138" s="3"/>
      <c r="F138" s="3"/>
      <c r="G138" s="16">
        <v>0</v>
      </c>
      <c r="H138" s="36"/>
      <c r="I138" s="37"/>
      <c r="K138" s="132"/>
      <c r="L138" s="133"/>
      <c r="M138" s="120"/>
      <c r="N138" s="120"/>
      <c r="O138" s="120"/>
      <c r="P138" s="120"/>
    </row>
    <row r="139" spans="1:16" ht="12.75">
      <c r="A139" s="48" t="s">
        <v>277</v>
      </c>
      <c r="B139" s="39" t="s">
        <v>291</v>
      </c>
      <c r="C139" s="75">
        <v>0</v>
      </c>
      <c r="D139" s="75"/>
      <c r="E139" s="3"/>
      <c r="F139" s="3"/>
      <c r="G139" s="16">
        <v>0</v>
      </c>
      <c r="H139" s="36"/>
      <c r="I139" s="37">
        <v>1</v>
      </c>
      <c r="K139" s="132"/>
      <c r="L139" s="133"/>
      <c r="M139" s="120"/>
      <c r="N139" s="120"/>
      <c r="O139" s="120"/>
      <c r="P139" s="120"/>
    </row>
    <row r="140" spans="1:16" ht="12.75">
      <c r="A140" s="47" t="s">
        <v>242</v>
      </c>
      <c r="B140" s="39" t="s">
        <v>20</v>
      </c>
      <c r="C140" s="3"/>
      <c r="D140" s="3"/>
      <c r="E140" s="3"/>
      <c r="F140" s="3"/>
      <c r="G140" s="19">
        <v>320</v>
      </c>
      <c r="H140" s="36"/>
      <c r="I140" s="37"/>
      <c r="K140" s="132"/>
      <c r="L140" s="133"/>
      <c r="M140" s="120"/>
      <c r="N140" s="120"/>
      <c r="O140" s="120"/>
      <c r="P140" s="120"/>
    </row>
    <row r="141" spans="1:16" ht="12.75">
      <c r="A141" s="83" t="s">
        <v>327</v>
      </c>
      <c r="B141" s="49" t="s">
        <v>147</v>
      </c>
      <c r="C141" s="53"/>
      <c r="D141" s="53"/>
      <c r="E141" s="53"/>
      <c r="F141" s="53"/>
      <c r="G141" s="84">
        <v>2</v>
      </c>
      <c r="H141" s="85"/>
      <c r="I141" s="86"/>
      <c r="K141" s="132"/>
      <c r="L141" s="133"/>
      <c r="M141" s="120"/>
      <c r="N141" s="120"/>
      <c r="O141" s="120"/>
      <c r="P141" s="120"/>
    </row>
    <row r="142" spans="1:16" ht="0.75" customHeight="1" thickBot="1">
      <c r="A142" s="50"/>
      <c r="B142" s="51"/>
      <c r="C142" s="52"/>
      <c r="D142" s="53"/>
      <c r="E142" s="53"/>
      <c r="F142" s="53"/>
      <c r="G142" s="54"/>
      <c r="H142" s="55"/>
      <c r="I142" s="56"/>
      <c r="K142" s="132"/>
      <c r="L142" s="133"/>
      <c r="M142" s="120"/>
      <c r="N142" s="120"/>
      <c r="O142" s="120"/>
      <c r="P142" s="120"/>
    </row>
    <row r="143" spans="1:16" ht="12.75">
      <c r="A143" s="2"/>
      <c r="B143" s="4"/>
      <c r="C143" s="5"/>
      <c r="D143" s="5"/>
      <c r="E143" s="57" t="s">
        <v>21</v>
      </c>
      <c r="F143" s="58"/>
      <c r="G143" s="6"/>
      <c r="H143" s="59">
        <f>SUM(H7:H112)</f>
        <v>11</v>
      </c>
      <c r="I143" s="60">
        <f>SUM(I7:I112)</f>
        <v>5</v>
      </c>
      <c r="K143" s="132"/>
      <c r="L143" s="133"/>
      <c r="M143" s="120"/>
      <c r="N143" s="120"/>
      <c r="O143" s="120"/>
      <c r="P143" s="120"/>
    </row>
    <row r="144" spans="1:16" ht="12.75">
      <c r="A144" s="2"/>
      <c r="B144" s="4"/>
      <c r="C144" s="5"/>
      <c r="D144" s="5"/>
      <c r="E144" s="61" t="s">
        <v>22</v>
      </c>
      <c r="F144" s="10"/>
      <c r="G144" s="62"/>
      <c r="H144" s="82">
        <f>SUMPRODUCT(C7:C142,H7:H142)</f>
        <v>84</v>
      </c>
      <c r="I144" s="63">
        <f>SUMPRODUCT(C7:C142,I7:I142)</f>
        <v>84</v>
      </c>
      <c r="K144" s="120"/>
      <c r="L144" s="120"/>
      <c r="M144" s="120"/>
      <c r="N144" s="120"/>
      <c r="O144" s="120"/>
      <c r="P144" s="120"/>
    </row>
    <row r="145" spans="1:9" ht="12.75">
      <c r="A145" s="2"/>
      <c r="B145" s="4"/>
      <c r="C145" s="5"/>
      <c r="D145" s="5"/>
      <c r="E145" s="61" t="s">
        <v>23</v>
      </c>
      <c r="F145" s="10"/>
      <c r="G145" s="62"/>
      <c r="H145" s="64">
        <f>SUMPRODUCT(E7:E112,H7:H112)</f>
        <v>360</v>
      </c>
      <c r="I145" s="65">
        <f>SUMPRODUCT(E7:E112,I7:I112)</f>
        <v>260</v>
      </c>
    </row>
    <row r="146" spans="1:9" ht="12.75">
      <c r="A146" s="2"/>
      <c r="B146" s="4"/>
      <c r="C146" s="5"/>
      <c r="D146" s="5"/>
      <c r="E146" s="61" t="s">
        <v>102</v>
      </c>
      <c r="F146" s="10"/>
      <c r="G146" s="62"/>
      <c r="H146" s="151">
        <f>H145+I145</f>
        <v>620</v>
      </c>
      <c r="I146" s="152"/>
    </row>
    <row r="147" spans="1:9" ht="12.75">
      <c r="A147" s="2"/>
      <c r="B147" s="4"/>
      <c r="C147" s="5"/>
      <c r="D147" s="5"/>
      <c r="E147" s="61" t="s">
        <v>24</v>
      </c>
      <c r="F147" s="10"/>
      <c r="G147" s="62"/>
      <c r="H147" s="66">
        <f>SUMPRODUCT(F7:F112,H7:H112)</f>
        <v>0</v>
      </c>
      <c r="I147" s="67">
        <f>SUMPRODUCT(F7:F112,I7:I112)</f>
        <v>0</v>
      </c>
    </row>
    <row r="148" spans="1:9" ht="12.75">
      <c r="A148" s="2"/>
      <c r="B148" s="4"/>
      <c r="C148" s="5"/>
      <c r="D148" s="5"/>
      <c r="E148" s="61" t="s">
        <v>103</v>
      </c>
      <c r="F148" s="10"/>
      <c r="G148" s="62"/>
      <c r="H148" s="143">
        <f>H147+I147</f>
        <v>0</v>
      </c>
      <c r="I148" s="144"/>
    </row>
    <row r="149" spans="1:9" ht="12.75">
      <c r="A149" s="2"/>
      <c r="B149" s="4"/>
      <c r="C149" s="5"/>
      <c r="D149" s="5"/>
      <c r="E149" s="61" t="s">
        <v>107</v>
      </c>
      <c r="F149" s="10"/>
      <c r="G149" s="62"/>
      <c r="H149" s="68">
        <f>SUMPRODUCT(G7:G142,H7:H142)</f>
        <v>1200</v>
      </c>
      <c r="I149" s="69">
        <f>SUMPRODUCT(G7:G142,I7:I142)</f>
        <v>595</v>
      </c>
    </row>
    <row r="150" spans="1:9" ht="13.5" thickBot="1">
      <c r="A150" s="2"/>
      <c r="B150" s="4"/>
      <c r="C150" s="5"/>
      <c r="D150" s="5"/>
      <c r="E150" s="61" t="s">
        <v>108</v>
      </c>
      <c r="F150" s="10"/>
      <c r="G150" s="1"/>
      <c r="H150" s="70">
        <f>5*H143</f>
        <v>55</v>
      </c>
      <c r="I150" s="71">
        <f>5*I143</f>
        <v>25</v>
      </c>
    </row>
    <row r="151" spans="1:9" ht="13.5" thickBot="1">
      <c r="A151" s="2"/>
      <c r="B151" s="4"/>
      <c r="C151" s="5"/>
      <c r="D151" s="5"/>
      <c r="E151" s="72" t="s">
        <v>109</v>
      </c>
      <c r="F151" s="73"/>
      <c r="G151" s="7"/>
      <c r="H151" s="145">
        <f>H149+I149+H150+I150</f>
        <v>1875</v>
      </c>
      <c r="I151" s="146"/>
    </row>
    <row r="153" ht="12.75">
      <c r="B153" s="12" t="s">
        <v>319</v>
      </c>
    </row>
    <row r="155" spans="1:2" s="11" customFormat="1" ht="11.25">
      <c r="A155" s="11" t="s">
        <v>47</v>
      </c>
      <c r="B155" s="11" t="s">
        <v>82</v>
      </c>
    </row>
    <row r="156" s="11" customFormat="1" ht="11.25">
      <c r="B156" s="11" t="s">
        <v>262</v>
      </c>
    </row>
    <row r="157" s="11" customFormat="1" ht="11.25">
      <c r="B157" s="11" t="s">
        <v>49</v>
      </c>
    </row>
    <row r="158" spans="2:9" s="11" customFormat="1" ht="11.25">
      <c r="B158" s="76" t="s">
        <v>51</v>
      </c>
      <c r="C158" s="76" t="s">
        <v>53</v>
      </c>
      <c r="D158" s="76"/>
      <c r="E158" s="76"/>
      <c r="F158" s="76"/>
      <c r="G158" s="76"/>
      <c r="H158" s="76"/>
      <c r="I158" s="76"/>
    </row>
    <row r="159" spans="2:9" s="11" customFormat="1" ht="11.25">
      <c r="B159" s="76" t="s">
        <v>52</v>
      </c>
      <c r="C159" s="76" t="s">
        <v>57</v>
      </c>
      <c r="D159" s="76"/>
      <c r="E159" s="76"/>
      <c r="F159" s="76"/>
      <c r="G159" s="76"/>
      <c r="H159" s="76"/>
      <c r="I159" s="76"/>
    </row>
    <row r="160" spans="3:9" s="11" customFormat="1" ht="11.25">
      <c r="C160" s="76" t="s">
        <v>54</v>
      </c>
      <c r="D160" s="76"/>
      <c r="E160" s="76"/>
      <c r="F160" s="76"/>
      <c r="G160" s="76"/>
      <c r="H160" s="76"/>
      <c r="I160" s="76"/>
    </row>
    <row r="161" spans="3:9" s="11" customFormat="1" ht="11.25">
      <c r="C161" s="76" t="s">
        <v>55</v>
      </c>
      <c r="D161" s="76"/>
      <c r="E161" s="76"/>
      <c r="F161" s="76"/>
      <c r="G161" s="76"/>
      <c r="H161" s="76"/>
      <c r="I161" s="76"/>
    </row>
    <row r="162" spans="3:9" s="11" customFormat="1" ht="11.25">
      <c r="C162" s="76" t="s">
        <v>56</v>
      </c>
      <c r="D162" s="76"/>
      <c r="E162" s="76"/>
      <c r="F162" s="76"/>
      <c r="G162" s="76"/>
      <c r="H162" s="76"/>
      <c r="I162" s="76"/>
    </row>
    <row r="163" spans="3:9" s="11" customFormat="1" ht="11.25">
      <c r="C163" s="76" t="s">
        <v>284</v>
      </c>
      <c r="D163" s="76"/>
      <c r="E163" s="76"/>
      <c r="F163" s="76"/>
      <c r="G163" s="76"/>
      <c r="H163" s="76"/>
      <c r="I163" s="76"/>
    </row>
    <row r="164" spans="3:9" s="11" customFormat="1" ht="11.25">
      <c r="C164" s="76" t="s">
        <v>263</v>
      </c>
      <c r="D164" s="76"/>
      <c r="E164" s="76"/>
      <c r="F164" s="76"/>
      <c r="G164" s="76"/>
      <c r="H164" s="76"/>
      <c r="I164" s="76"/>
    </row>
    <row r="165" spans="2:9" s="11" customFormat="1" ht="11.25">
      <c r="B165" s="77" t="s">
        <v>58</v>
      </c>
      <c r="C165" s="77" t="s">
        <v>59</v>
      </c>
      <c r="D165" s="77"/>
      <c r="E165" s="77"/>
      <c r="F165" s="77"/>
      <c r="G165" s="77"/>
      <c r="H165" s="77"/>
      <c r="I165" s="77"/>
    </row>
    <row r="166" spans="3:9" s="11" customFormat="1" ht="11.25">
      <c r="C166" s="77" t="s">
        <v>278</v>
      </c>
      <c r="D166" s="77"/>
      <c r="E166" s="77"/>
      <c r="F166" s="77"/>
      <c r="G166" s="77"/>
      <c r="H166" s="77"/>
      <c r="I166" s="77"/>
    </row>
    <row r="167" spans="3:9" s="11" customFormat="1" ht="11.25">
      <c r="C167" s="77" t="s">
        <v>279</v>
      </c>
      <c r="D167" s="77"/>
      <c r="E167" s="77"/>
      <c r="F167" s="77"/>
      <c r="G167" s="77"/>
      <c r="H167" s="77"/>
      <c r="I167" s="77"/>
    </row>
    <row r="168" spans="2:9" s="11" customFormat="1" ht="11.25">
      <c r="B168" s="78" t="s">
        <v>60</v>
      </c>
      <c r="C168" s="78" t="s">
        <v>61</v>
      </c>
      <c r="D168" s="78"/>
      <c r="E168" s="78"/>
      <c r="F168" s="78"/>
      <c r="G168" s="78"/>
      <c r="H168" s="78"/>
      <c r="I168" s="78"/>
    </row>
    <row r="169" spans="3:9" s="11" customFormat="1" ht="11.25">
      <c r="C169" s="78" t="s">
        <v>62</v>
      </c>
      <c r="D169" s="78"/>
      <c r="E169" s="78"/>
      <c r="F169" s="78"/>
      <c r="G169" s="78"/>
      <c r="H169" s="78"/>
      <c r="I169" s="78"/>
    </row>
    <row r="170" spans="3:9" s="11" customFormat="1" ht="11.25">
      <c r="C170" s="78" t="s">
        <v>63</v>
      </c>
      <c r="D170" s="78"/>
      <c r="E170" s="78"/>
      <c r="F170" s="78"/>
      <c r="G170" s="78"/>
      <c r="H170" s="78"/>
      <c r="I170" s="78"/>
    </row>
    <row r="171" spans="3:9" s="11" customFormat="1" ht="11.25">
      <c r="C171" s="78" t="s">
        <v>64</v>
      </c>
      <c r="D171" s="78"/>
      <c r="E171" s="78"/>
      <c r="F171" s="78"/>
      <c r="G171" s="78"/>
      <c r="H171" s="78"/>
      <c r="I171" s="78"/>
    </row>
    <row r="172" spans="3:9" s="11" customFormat="1" ht="11.25">
      <c r="C172" s="78" t="s">
        <v>65</v>
      </c>
      <c r="D172" s="78"/>
      <c r="E172" s="78"/>
      <c r="F172" s="78"/>
      <c r="G172" s="78"/>
      <c r="H172" s="78"/>
      <c r="I172" s="78"/>
    </row>
    <row r="173" spans="3:9" s="11" customFormat="1" ht="11.25">
      <c r="C173" s="78" t="s">
        <v>264</v>
      </c>
      <c r="D173" s="78"/>
      <c r="E173" s="78"/>
      <c r="F173" s="78"/>
      <c r="G173" s="78"/>
      <c r="H173" s="78"/>
      <c r="I173" s="78"/>
    </row>
    <row r="174" spans="2:9" s="11" customFormat="1" ht="11.25">
      <c r="B174" s="79" t="s">
        <v>66</v>
      </c>
      <c r="C174" s="80" t="s">
        <v>114</v>
      </c>
      <c r="D174" s="80"/>
      <c r="E174" s="80"/>
      <c r="F174" s="80"/>
      <c r="G174" s="80"/>
      <c r="H174" s="80"/>
      <c r="I174" s="80"/>
    </row>
    <row r="175" spans="2:9" s="11" customFormat="1" ht="11.25">
      <c r="B175" s="79" t="s">
        <v>67</v>
      </c>
      <c r="C175" s="80" t="s">
        <v>115</v>
      </c>
      <c r="D175" s="80"/>
      <c r="E175" s="80"/>
      <c r="F175" s="80"/>
      <c r="G175" s="80"/>
      <c r="H175" s="80"/>
      <c r="I175" s="80"/>
    </row>
    <row r="176" spans="2:9" s="11" customFormat="1" ht="11.25">
      <c r="B176" s="79" t="s">
        <v>87</v>
      </c>
      <c r="C176" s="80" t="s">
        <v>116</v>
      </c>
      <c r="D176" s="80"/>
      <c r="E176" s="80"/>
      <c r="F176" s="80"/>
      <c r="G176" s="80"/>
      <c r="H176" s="80"/>
      <c r="I176" s="80"/>
    </row>
    <row r="177" s="11" customFormat="1" ht="11.25"/>
    <row r="178" spans="1:9" s="11" customFormat="1" ht="11.25">
      <c r="A178" s="11" t="s">
        <v>68</v>
      </c>
      <c r="B178" s="14" t="s">
        <v>243</v>
      </c>
      <c r="C178" s="14"/>
      <c r="D178" s="14"/>
      <c r="E178" s="14"/>
      <c r="F178" s="14"/>
      <c r="G178" s="14"/>
      <c r="H178" s="14"/>
      <c r="I178" s="14"/>
    </row>
    <row r="179" spans="2:9" s="11" customFormat="1" ht="11.25">
      <c r="B179" s="14" t="s">
        <v>78</v>
      </c>
      <c r="C179" s="14"/>
      <c r="D179" s="14"/>
      <c r="E179" s="14"/>
      <c r="F179" s="14"/>
      <c r="G179" s="14"/>
      <c r="H179" s="14"/>
      <c r="I179" s="14"/>
    </row>
    <row r="180" spans="2:9" s="11" customFormat="1" ht="11.25">
      <c r="B180" s="14" t="s">
        <v>79</v>
      </c>
      <c r="C180" s="14"/>
      <c r="D180" s="14"/>
      <c r="E180" s="14"/>
      <c r="F180" s="14"/>
      <c r="G180" s="14"/>
      <c r="H180" s="14"/>
      <c r="I180" s="14"/>
    </row>
    <row r="181" s="11" customFormat="1" ht="11.25">
      <c r="B181" s="88" t="s">
        <v>288</v>
      </c>
    </row>
    <row r="182" s="11" customFormat="1" ht="11.25">
      <c r="B182" s="88" t="s">
        <v>117</v>
      </c>
    </row>
    <row r="183" s="11" customFormat="1" ht="11.25"/>
    <row r="184" spans="1:9" s="117" customFormat="1" ht="11.25">
      <c r="A184" s="116" t="s">
        <v>48</v>
      </c>
      <c r="B184" s="116" t="s">
        <v>320</v>
      </c>
      <c r="C184" s="116"/>
      <c r="D184" s="116"/>
      <c r="E184" s="116"/>
      <c r="F184" s="116"/>
      <c r="G184" s="116"/>
      <c r="H184" s="116"/>
      <c r="I184" s="116"/>
    </row>
    <row r="185" spans="1:9" s="117" customFormat="1" ht="11.25">
      <c r="A185" s="116"/>
      <c r="B185" s="118" t="s">
        <v>50</v>
      </c>
      <c r="C185" s="116"/>
      <c r="D185" s="116"/>
      <c r="E185" s="116"/>
      <c r="F185" s="116"/>
      <c r="G185" s="116"/>
      <c r="H185" s="116"/>
      <c r="I185" s="116"/>
    </row>
    <row r="186" s="117" customFormat="1" ht="11.25">
      <c r="B186" s="116" t="s">
        <v>70</v>
      </c>
    </row>
  </sheetData>
  <mergeCells count="6">
    <mergeCell ref="H148:I148"/>
    <mergeCell ref="H151:I151"/>
    <mergeCell ref="A1:I1"/>
    <mergeCell ref="A2:I2"/>
    <mergeCell ref="A3:I3"/>
    <mergeCell ref="H146:I146"/>
  </mergeCells>
  <conditionalFormatting sqref="H144:I144">
    <cfRule type="cellIs" priority="1" dxfId="0" operator="notEqual" stopIfTrue="1">
      <formula>84</formula>
    </cfRule>
  </conditionalFormatting>
  <conditionalFormatting sqref="H148:I148">
    <cfRule type="cellIs" priority="2" dxfId="0" operator="greaterThan" stopIfTrue="1">
      <formula>100</formula>
    </cfRule>
  </conditionalFormatting>
  <conditionalFormatting sqref="H146:I146">
    <cfRule type="cellIs" priority="3" dxfId="0" operator="greaterThan" stopIfTrue="1">
      <formula>1200</formula>
    </cfRule>
  </conditionalFormatting>
  <printOptions/>
  <pageMargins left="0" right="0" top="0" bottom="0.3937007874015748" header="0" footer="0"/>
  <pageSetup horizontalDpi="300" verticalDpi="300" orientation="portrait" paperSize="9" r:id="rId3"/>
  <headerFooter alignWithMargins="0">
    <oddFooter>&amp;LA-100 System Planning&amp;RPage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Doepfer Musikelektronik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internet</cp:lastModifiedBy>
  <cp:lastPrinted>2006-12-22T10:49:05Z</cp:lastPrinted>
  <dcterms:created xsi:type="dcterms:W3CDTF">2000-01-31T17:17:53Z</dcterms:created>
  <dcterms:modified xsi:type="dcterms:W3CDTF">2007-01-12T12:29:20Z</dcterms:modified>
  <cp:category/>
  <cp:version/>
  <cp:contentType/>
  <cp:contentStatus/>
</cp:coreProperties>
</file>